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operationalresearchsociety-my.sharepoint.com/personal/felicity_theorsociety_com/Documents/Desktop/"/>
    </mc:Choice>
  </mc:AlternateContent>
  <xr:revisionPtr revIDLastSave="1" documentId="8_{5EAA2E21-A287-450E-A3E2-F16320529F93}" xr6:coauthVersionLast="46" xr6:coauthVersionMax="46" xr10:uidLastSave="{84CFD31A-DE9A-4A36-9AAB-0ABCF4533BE2}"/>
  <bookViews>
    <workbookView xWindow="-19310" yWindow="-80" windowWidth="19420" windowHeight="10420" xr2:uid="{00000000-000D-0000-FFFF-FFFF00000000}"/>
  </bookViews>
  <sheets>
    <sheet name="Expense Report" sheetId="1" r:id="rId1"/>
  </sheets>
  <definedNames>
    <definedName name="Advances">'Expense Report'!#REF!</definedName>
    <definedName name="AllData">Expenses[[DATE]:[MISC.]]</definedName>
    <definedName name="BeginDate">'Expense Report'!#REF!</definedName>
    <definedName name="ColumnTitle1">Expenses[[#Headers],[DATE]]</definedName>
    <definedName name="EndDate">'Expense Report'!#REF!</definedName>
    <definedName name="MileageRate">'Expense Report'!$F$7</definedName>
    <definedName name="_xlnm.Print_Titles" localSheetId="0">'Expense Report'!$9:$9</definedName>
    <definedName name="RowTitleRegion1..C7">'Expense Report'!$B$3</definedName>
    <definedName name="RowTitleRegion2..F7">'Expense Report'!#REF!</definedName>
    <definedName name="RowTitleRegion3..J8">'Expense Report'!#REF!</definedName>
    <definedName name="RowTitleRegion4..M8">'Expense Report'!$E$7</definedName>
    <definedName name="RowTitleRegion5..M24">'Expense Report'!$I$22</definedName>
    <definedName name="VAT_RECLAIM">'Expense Report'!$G$7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1" l="1"/>
  <c r="K12" i="1"/>
  <c r="K13" i="1"/>
  <c r="K14" i="1"/>
  <c r="K15" i="1"/>
  <c r="K16" i="1"/>
  <c r="K17" i="1"/>
  <c r="K18" i="1"/>
  <c r="K10" i="1"/>
  <c r="I12" i="1" l="1"/>
  <c r="I11" i="1"/>
  <c r="J11" i="1" l="1"/>
  <c r="L11" i="1" s="1"/>
  <c r="J12" i="1"/>
  <c r="I13" i="1"/>
  <c r="J13" i="1" s="1"/>
  <c r="I14" i="1"/>
  <c r="J14" i="1" s="1"/>
  <c r="L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K19" i="1"/>
  <c r="K20" i="1"/>
  <c r="I10" i="1"/>
  <c r="F21" i="1"/>
  <c r="G21" i="1"/>
  <c r="L18" i="1" l="1"/>
  <c r="J10" i="1"/>
  <c r="L10" i="1" s="1"/>
  <c r="I21" i="1"/>
  <c r="K21" i="1"/>
  <c r="L19" i="1"/>
  <c r="L15" i="1"/>
  <c r="L17" i="1"/>
  <c r="L20" i="1"/>
  <c r="L16" i="1"/>
  <c r="L12" i="1"/>
  <c r="L13" i="1"/>
  <c r="E21" i="1"/>
  <c r="J21" i="1" l="1"/>
  <c r="J23" i="1" s="1"/>
  <c r="L21" i="1"/>
</calcChain>
</file>

<file path=xl/sharedStrings.xml><?xml version="1.0" encoding="utf-8"?>
<sst xmlns="http://schemas.openxmlformats.org/spreadsheetml/2006/main" count="31" uniqueCount="30">
  <si>
    <t>DATE</t>
  </si>
  <si>
    <t>DESCRIPTION</t>
  </si>
  <si>
    <t>HOTEL</t>
  </si>
  <si>
    <t>TRANSPORT</t>
  </si>
  <si>
    <t>MISC.</t>
  </si>
  <si>
    <t>TOTAL</t>
  </si>
  <si>
    <t xml:space="preserve">TOTAL </t>
  </si>
  <si>
    <t>MILEAGE RATE</t>
  </si>
  <si>
    <t>TOTALS</t>
  </si>
  <si>
    <t>ADVANCES</t>
  </si>
  <si>
    <t>MILEAGE 
TOTAL</t>
  </si>
  <si>
    <t>VAT</t>
  </si>
  <si>
    <t>NET</t>
  </si>
  <si>
    <t>INTERNAL USE ONLY</t>
  </si>
  <si>
    <t>MILES DRIVEN</t>
  </si>
  <si>
    <t>THE OPERATIONAL RESEARCH SOCIETY EXPENSE CLAIM FORM</t>
  </si>
  <si>
    <t>VAT RECLAIM</t>
  </si>
  <si>
    <t>NOMINAL CODE</t>
  </si>
  <si>
    <t xml:space="preserve">Nominal Code </t>
  </si>
  <si>
    <t>jennie.phelps@theorsociety</t>
  </si>
  <si>
    <t>Name:</t>
  </si>
  <si>
    <t>Email:</t>
  </si>
  <si>
    <t>Account number:</t>
  </si>
  <si>
    <t xml:space="preserve">Sort code: </t>
  </si>
  <si>
    <t>Bank details</t>
  </si>
  <si>
    <t>Return the completed form to:</t>
  </si>
  <si>
    <t>Enquiries:</t>
  </si>
  <si>
    <t>0121 2339300</t>
  </si>
  <si>
    <t>INV REF</t>
  </si>
  <si>
    <t>SUPPLIER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</si>
</sst>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164" formatCode="&quot;$&quot;#,##0.00_);\(&quot;$&quot;#,##0.00\)"/>
    <numFmt numFmtId="165" formatCode="&quot;$&quot;#,##0.00&quot;/mile&quot;"/>
    <numFmt numFmtId="166" formatCode="&quot;$&quot;#,##0.00&quot;/day&quot;"/>
    <numFmt numFmtId="167" formatCode="&quot;$&quot;#,##0.00&quot;/night&quot;"/>
    <numFmt numFmtId="168" formatCode="#,##0.0_)&quot; mi.&quot;;\(#,##0.0\)&quot; mi.&quot;"/>
    <numFmt numFmtId="169" formatCode="[&lt;=9999999]###\-####;\(###\)\ ###\-####"/>
    <numFmt numFmtId="170" formatCode="&quot;£&quot;#,##0.00"/>
    <numFmt numFmtId="171" formatCode="&quot;£&quot;#,##0.00&quot;/mile&quot;"/>
    <numFmt numFmtId="172" formatCode="&quot;£&quot;#,##0.00&quot;/day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/>
      <name val="Cambria"/>
      <family val="2"/>
      <scheme val="major"/>
    </font>
    <font>
      <sz val="22"/>
      <color theme="3"/>
      <name val="Cambria"/>
      <family val="2"/>
      <scheme val="major"/>
    </font>
    <font>
      <sz val="11"/>
      <color theme="3"/>
      <name val="Cambria"/>
      <family val="1"/>
      <scheme val="major"/>
    </font>
    <font>
      <sz val="11"/>
      <color theme="3"/>
      <name val="Calibri"/>
      <family val="2"/>
      <scheme val="minor"/>
    </font>
    <font>
      <sz val="11"/>
      <color theme="0"/>
      <name val="Cambria"/>
      <family val="2"/>
      <scheme val="major"/>
    </font>
    <font>
      <sz val="11"/>
      <color theme="1"/>
      <name val="Roboto Light"/>
    </font>
    <font>
      <sz val="22"/>
      <color theme="3"/>
      <name val="Roboto Light"/>
    </font>
    <font>
      <b/>
      <sz val="11"/>
      <color theme="1"/>
      <name val="Roboto Light"/>
    </font>
    <font>
      <b/>
      <sz val="14"/>
      <color theme="1"/>
      <name val="Roboto Light"/>
    </font>
    <font>
      <sz val="11"/>
      <color theme="3"/>
      <name val="Roboto Light"/>
    </font>
    <font>
      <sz val="14"/>
      <color theme="1"/>
      <name val="Roboto Light"/>
    </font>
    <font>
      <b/>
      <sz val="8"/>
      <color theme="1"/>
      <name val="Roboto Light"/>
    </font>
    <font>
      <sz val="11"/>
      <color theme="0"/>
      <name val="Roboto Light"/>
    </font>
    <font>
      <sz val="10"/>
      <color theme="1"/>
      <name val="Roboto Light"/>
    </font>
    <font>
      <sz val="12"/>
      <color theme="1"/>
      <name val="Roboto Light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9">
    <xf numFmtId="0" fontId="0" fillId="0" borderId="0">
      <alignment horizontal="left" vertical="center" wrapText="1" indent="1"/>
    </xf>
    <xf numFmtId="168" fontId="1" fillId="0" borderId="0" applyFont="0" applyFill="0" applyBorder="0" applyAlignment="0" applyProtection="0"/>
    <xf numFmtId="164" fontId="1" fillId="0" borderId="0" applyFont="0" applyFill="0" applyBorder="0" applyProtection="0">
      <alignment horizontal="right" vertical="center"/>
    </xf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 applyNumberFormat="0" applyFill="0" applyBorder="0" applyProtection="0">
      <alignment vertical="center"/>
    </xf>
    <xf numFmtId="0" fontId="5" fillId="0" borderId="0" applyNumberFormat="0" applyFill="0" applyProtection="0">
      <alignment vertical="top"/>
    </xf>
    <xf numFmtId="0" fontId="4" fillId="0" borderId="1" applyNumberFormat="0" applyProtection="0">
      <alignment vertical="center"/>
    </xf>
    <xf numFmtId="0" fontId="6" fillId="2" borderId="0" applyNumberFormat="0" applyBorder="0" applyProtection="0">
      <alignment horizontal="center"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Protection="0">
      <alignment horizontal="center" vertical="center"/>
    </xf>
    <xf numFmtId="0" fontId="5" fillId="0" borderId="0" applyNumberFormat="0" applyFill="0" applyBorder="0" applyProtection="0">
      <alignment horizontal="left" vertical="top"/>
    </xf>
    <xf numFmtId="14" fontId="1" fillId="0" borderId="0" applyFont="0" applyFill="0" applyBorder="0" applyAlignment="0">
      <alignment horizontal="left" vertical="center" wrapText="1" indent="1"/>
    </xf>
    <xf numFmtId="169" fontId="1" fillId="0" borderId="0" applyFont="0" applyFill="0" applyBorder="0" applyAlignment="0">
      <alignment horizontal="left" vertical="center" wrapText="1" indent="1"/>
    </xf>
    <xf numFmtId="0" fontId="1" fillId="0" borderId="2" applyNumberFormat="0" applyFont="0" applyFill="0" applyAlignment="0">
      <alignment horizontal="left" vertical="center" wrapText="1" indent="1"/>
    </xf>
    <xf numFmtId="0" fontId="1" fillId="0" borderId="3" applyNumberFormat="0" applyFont="0" applyFill="0" applyAlignment="0">
      <alignment horizontal="left" vertical="center" wrapText="1" indent="1"/>
    </xf>
    <xf numFmtId="165" fontId="5" fillId="0" borderId="0" applyFont="0" applyFill="0" applyBorder="0">
      <alignment horizontal="left" vertical="center" indent="1"/>
    </xf>
    <xf numFmtId="166" fontId="5" fillId="0" borderId="0" applyFont="0" applyFill="0" applyBorder="0">
      <alignment horizontal="left" vertical="center" indent="1"/>
    </xf>
    <xf numFmtId="167" fontId="5" fillId="0" borderId="0" applyFont="0" applyFill="0" applyBorder="0">
      <alignment horizontal="left" vertical="center" indent="1"/>
    </xf>
  </cellStyleXfs>
  <cellXfs count="38">
    <xf numFmtId="0" fontId="0" fillId="0" borderId="0" xfId="0">
      <alignment horizontal="left" vertical="center" wrapText="1" indent="1"/>
    </xf>
    <xf numFmtId="0" fontId="7" fillId="0" borderId="0" xfId="0" applyFont="1">
      <alignment horizontal="left" vertical="center" wrapText="1" indent="1"/>
    </xf>
    <xf numFmtId="0" fontId="8" fillId="0" borderId="0" xfId="3" applyFont="1" applyAlignment="1">
      <alignment horizontal="left"/>
    </xf>
    <xf numFmtId="0" fontId="9" fillId="0" borderId="0" xfId="0" applyFont="1" applyFill="1" applyAlignment="1">
      <alignment horizontal="center" vertical="center" wrapText="1"/>
    </xf>
    <xf numFmtId="0" fontId="11" fillId="0" borderId="0" xfId="5" applyFont="1">
      <alignment vertical="center"/>
    </xf>
    <xf numFmtId="0" fontId="7" fillId="0" borderId="0" xfId="0" applyFont="1" applyBorder="1">
      <alignment horizontal="left" vertical="center" wrapText="1" indent="1"/>
    </xf>
    <xf numFmtId="0" fontId="7" fillId="0" borderId="4" xfId="0" applyFont="1" applyBorder="1">
      <alignment horizontal="left" vertical="center" wrapText="1" indent="1"/>
    </xf>
    <xf numFmtId="0" fontId="7" fillId="0" borderId="7" xfId="0" applyFont="1" applyBorder="1">
      <alignment horizontal="left" vertical="center" wrapText="1" indent="1"/>
    </xf>
    <xf numFmtId="0" fontId="7" fillId="0" borderId="6" xfId="0" applyFont="1" applyBorder="1">
      <alignment horizontal="left" vertical="center" wrapText="1" indent="1"/>
    </xf>
    <xf numFmtId="172" fontId="11" fillId="0" borderId="7" xfId="17" applyNumberFormat="1" applyFont="1" applyBorder="1">
      <alignment horizontal="left" vertical="center" indent="1"/>
    </xf>
    <xf numFmtId="0" fontId="12" fillId="0" borderId="0" xfId="0" applyFont="1" applyBorder="1" applyAlignment="1">
      <alignment horizontal="left" vertical="center" textRotation="90" wrapText="1"/>
    </xf>
    <xf numFmtId="0" fontId="12" fillId="0" borderId="6" xfId="0" applyFont="1" applyBorder="1" applyAlignment="1">
      <alignment horizontal="left" vertical="center" textRotation="90" wrapText="1"/>
    </xf>
    <xf numFmtId="0" fontId="12" fillId="0" borderId="5" xfId="0" applyFont="1" applyBorder="1" applyAlignment="1">
      <alignment horizontal="left" vertical="center" textRotation="90" wrapText="1"/>
    </xf>
    <xf numFmtId="172" fontId="11" fillId="0" borderId="8" xfId="17" applyNumberFormat="1" applyFont="1" applyBorder="1">
      <alignment horizontal="left" vertical="center" indent="1"/>
    </xf>
    <xf numFmtId="0" fontId="13" fillId="0" borderId="0" xfId="0" applyFont="1">
      <alignment horizontal="left" vertical="center" wrapText="1" indent="1"/>
    </xf>
    <xf numFmtId="0" fontId="14" fillId="2" borderId="0" xfId="8" applyFont="1" applyBorder="1" applyAlignment="1">
      <alignment horizontal="center" vertical="center"/>
    </xf>
    <xf numFmtId="0" fontId="14" fillId="2" borderId="0" xfId="8" applyFont="1" applyBorder="1" applyAlignment="1">
      <alignment horizontal="center" vertical="center" wrapText="1"/>
    </xf>
    <xf numFmtId="0" fontId="14" fillId="2" borderId="0" xfId="8" applyFont="1">
      <alignment horizontal="center" vertical="center"/>
    </xf>
    <xf numFmtId="14" fontId="7" fillId="0" borderId="0" xfId="12" applyFont="1">
      <alignment horizontal="left" vertical="center" wrapText="1" indent="1"/>
    </xf>
    <xf numFmtId="170" fontId="7" fillId="0" borderId="0" xfId="2" applyNumberFormat="1" applyFont="1">
      <alignment horizontal="right" vertical="center"/>
    </xf>
    <xf numFmtId="2" fontId="7" fillId="0" borderId="0" xfId="2" applyNumberFormat="1" applyFont="1">
      <alignment horizontal="right" vertical="center"/>
    </xf>
    <xf numFmtId="0" fontId="9" fillId="0" borderId="0" xfId="0" applyFont="1" applyAlignment="1">
      <alignment horizontal="left" vertical="center" wrapText="1" indent="1"/>
    </xf>
    <xf numFmtId="0" fontId="15" fillId="0" borderId="0" xfId="0" applyFont="1" applyFill="1" applyBorder="1" applyAlignment="1">
      <alignment horizontal="left" vertical="center" indent="1"/>
    </xf>
    <xf numFmtId="0" fontId="15" fillId="0" borderId="0" xfId="0" applyFont="1" applyFill="1" applyBorder="1" applyAlignment="1">
      <alignment horizontal="left" vertical="center"/>
    </xf>
    <xf numFmtId="170" fontId="15" fillId="0" borderId="0" xfId="0" applyNumberFormat="1" applyFont="1" applyFill="1" applyBorder="1" applyAlignment="1">
      <alignment horizontal="left" vertical="center"/>
    </xf>
    <xf numFmtId="170" fontId="16" fillId="0" borderId="0" xfId="0" applyNumberFormat="1" applyFont="1" applyFill="1" applyBorder="1" applyAlignment="1">
      <alignment horizontal="right" vertical="center"/>
    </xf>
    <xf numFmtId="0" fontId="9" fillId="0" borderId="0" xfId="0" applyFont="1" applyFill="1">
      <alignment horizontal="left" vertical="center" wrapText="1" indent="1"/>
    </xf>
    <xf numFmtId="0" fontId="11" fillId="0" borderId="1" xfId="7" applyFont="1">
      <alignment vertical="center"/>
    </xf>
    <xf numFmtId="170" fontId="10" fillId="0" borderId="0" xfId="0" applyNumberFormat="1" applyFont="1" applyFill="1">
      <alignment horizontal="left" vertical="center" wrapText="1" indent="1"/>
    </xf>
    <xf numFmtId="0" fontId="7" fillId="0" borderId="0" xfId="0" applyFont="1" applyFill="1">
      <alignment horizontal="left" vertical="center" wrapText="1" indent="1"/>
    </xf>
    <xf numFmtId="0" fontId="11" fillId="0" borderId="0" xfId="6" applyFont="1">
      <alignment vertical="top"/>
    </xf>
    <xf numFmtId="169" fontId="11" fillId="0" borderId="0" xfId="6" applyNumberFormat="1" applyFont="1">
      <alignment vertical="top"/>
    </xf>
    <xf numFmtId="0" fontId="11" fillId="0" borderId="0" xfId="6" applyFont="1" applyFill="1">
      <alignment vertical="top"/>
    </xf>
    <xf numFmtId="171" fontId="11" fillId="0" borderId="0" xfId="6" applyNumberFormat="1" applyFont="1">
      <alignment vertical="top"/>
    </xf>
    <xf numFmtId="0" fontId="10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0" xfId="6" applyFont="1">
      <alignment vertical="top"/>
    </xf>
  </cellXfs>
  <cellStyles count="19">
    <cellStyle name="Comma" xfId="1" builtinId="3" customBuiltin="1"/>
    <cellStyle name="Currency" xfId="2" builtinId="4" customBuiltin="1"/>
    <cellStyle name="Date" xfId="12" xr:uid="{00000000-0005-0000-0000-000002000000}"/>
    <cellStyle name="Explanatory Text" xfId="11" builtinId="53" customBuiltin="1"/>
    <cellStyle name="Followed Hyperlink" xfId="9" builtinId="9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4" builtinId="8" customBuiltin="1"/>
    <cellStyle name="Input" xfId="10" builtinId="20" customBuiltin="1"/>
    <cellStyle name="Left Border" xfId="14" xr:uid="{00000000-0005-0000-0000-00000B000000}"/>
    <cellStyle name="Normal" xfId="0" builtinId="0" customBuiltin="1"/>
    <cellStyle name="Per Day" xfId="17" xr:uid="{00000000-0005-0000-0000-00000D000000}"/>
    <cellStyle name="Per Mile" xfId="16" xr:uid="{00000000-0005-0000-0000-00000E000000}"/>
    <cellStyle name="Per Night" xfId="18" xr:uid="{00000000-0005-0000-0000-00000F000000}"/>
    <cellStyle name="Phone" xfId="13" xr:uid="{00000000-0005-0000-0000-000010000000}"/>
    <cellStyle name="Right Border" xfId="15" xr:uid="{00000000-0005-0000-0000-000011000000}"/>
    <cellStyle name="Title" xfId="3" builtinId="15" customBuiltin="1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Roboto Light"/>
        <scheme val="none"/>
      </font>
      <numFmt numFmtId="170" formatCode="&quot;£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Roboto Light"/>
        <scheme val="none"/>
      </font>
      <numFmt numFmtId="170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Roboto Light"/>
        <scheme val="none"/>
      </font>
      <numFmt numFmtId="170" formatCode="&quot;£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Roboto Light"/>
        <scheme val="none"/>
      </font>
      <numFmt numFmtId="170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Roboto Light"/>
        <scheme val="none"/>
      </font>
      <numFmt numFmtId="170" formatCode="&quot;£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Roboto Ligh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Roboto Light"/>
        <scheme val="none"/>
      </font>
      <numFmt numFmtId="170" formatCode="&quot;£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Roboto Light"/>
        <scheme val="none"/>
      </font>
      <numFmt numFmtId="170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scheme val="none"/>
      </font>
      <numFmt numFmtId="170" formatCode="&quot;£&quot;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 Light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scheme val="none"/>
      </font>
      <numFmt numFmtId="170" formatCode="&quot;£&quot;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Roboto Light"/>
        <scheme val="none"/>
      </font>
      <numFmt numFmtId="170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scheme val="none"/>
      </font>
      <numFmt numFmtId="170" formatCode="&quot;£&quot;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Roboto Light"/>
        <scheme val="none"/>
      </font>
      <numFmt numFmtId="170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scheme val="none"/>
      </font>
      <numFmt numFmtId="170" formatCode="&quot;£&quot;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Roboto Light"/>
        <scheme val="none"/>
      </font>
      <numFmt numFmtId="170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Roboto Ligh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Roboto Ligh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name val="Roboto Light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Roboto Light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Roboto Light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Roboto Light"/>
        <scheme val="none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>
          <bgColor theme="0" tint="-0.14996795556505021"/>
        </patternFill>
      </fill>
      <border>
        <horizontal/>
      </border>
    </dxf>
    <dxf>
      <font>
        <b/>
        <i val="0"/>
        <color theme="0"/>
      </font>
      <fill>
        <patternFill patternType="solid">
          <fgColor theme="5"/>
          <bgColor theme="1" tint="0.499984740745262"/>
        </patternFill>
      </fill>
      <border>
        <top style="thick">
          <color theme="0"/>
        </top>
        <vertical style="thin">
          <color theme="1" tint="0.34998626667073579"/>
        </vertical>
        <horizontal/>
      </border>
    </dxf>
    <dxf>
      <font>
        <b val="0"/>
        <i val="0"/>
        <color theme="3"/>
      </font>
      <fill>
        <patternFill patternType="none">
          <bgColor auto="1"/>
        </patternFill>
      </fill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34998626667073579"/>
        </horizontal>
      </border>
    </dxf>
  </dxfs>
  <tableStyles count="1" defaultTableStyle="Expense Report" defaultPivotStyle="PivotStyleLight16">
    <tableStyle name="Expense Report" pivot="0" count="3" xr9:uid="{00000000-0011-0000-FFFF-FFFF00000000}">
      <tableStyleElement type="wholeTable" dxfId="33"/>
      <tableStyleElement type="headerRow" dxfId="32"/>
      <tableStyleElement type="totalRow" dxfId="3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352425</xdr:colOff>
      <xdr:row>9</xdr:row>
      <xdr:rowOff>285750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96400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9</xdr:row>
      <xdr:rowOff>285750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401425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9</xdr:row>
      <xdr:rowOff>285750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296400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10</xdr:row>
      <xdr:rowOff>285750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1401425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10</xdr:row>
      <xdr:rowOff>285750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1401425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11</xdr:row>
      <xdr:rowOff>285750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1401425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11</xdr:row>
      <xdr:rowOff>285750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1401425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12</xdr:row>
      <xdr:rowOff>285750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1401425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12</xdr:row>
      <xdr:rowOff>285750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1401425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13</xdr:row>
      <xdr:rowOff>285750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1401425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13</xdr:row>
      <xdr:rowOff>285750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1401425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14</xdr:row>
      <xdr:rowOff>285750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1401425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14</xdr:row>
      <xdr:rowOff>285750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1401425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15</xdr:row>
      <xdr:rowOff>285750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1401425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15</xdr:row>
      <xdr:rowOff>285750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1401425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16</xdr:row>
      <xdr:rowOff>285750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1401425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16</xdr:row>
      <xdr:rowOff>285750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1401425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17</xdr:row>
      <xdr:rowOff>285750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1401425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17</xdr:row>
      <xdr:rowOff>285750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1401425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18</xdr:row>
      <xdr:rowOff>285750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1401425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18</xdr:row>
      <xdr:rowOff>285750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401425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19</xdr:row>
      <xdr:rowOff>285750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1401425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19</xdr:row>
      <xdr:rowOff>285750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1401425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352425</xdr:colOff>
      <xdr:row>10</xdr:row>
      <xdr:rowOff>285750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9296400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352425</xdr:colOff>
      <xdr:row>11</xdr:row>
      <xdr:rowOff>285750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9296400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352425</xdr:colOff>
      <xdr:row>12</xdr:row>
      <xdr:rowOff>285750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9296400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352425</xdr:colOff>
      <xdr:row>13</xdr:row>
      <xdr:rowOff>285750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9296400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352425</xdr:colOff>
      <xdr:row>14</xdr:row>
      <xdr:rowOff>285750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9296400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352425</xdr:colOff>
      <xdr:row>15</xdr:row>
      <xdr:rowOff>285750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9296400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352425</xdr:colOff>
      <xdr:row>16</xdr:row>
      <xdr:rowOff>285750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9296400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352425</xdr:colOff>
      <xdr:row>17</xdr:row>
      <xdr:rowOff>285750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296400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352425</xdr:colOff>
      <xdr:row>18</xdr:row>
      <xdr:rowOff>285750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9296400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352425</xdr:colOff>
      <xdr:row>19</xdr:row>
      <xdr:rowOff>285750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9296400" y="274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8</xdr:row>
      <xdr:rowOff>285750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1401425" y="285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8</xdr:row>
      <xdr:rowOff>285750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1401425" y="285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9</xdr:row>
      <xdr:rowOff>285750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1401425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9</xdr:row>
      <xdr:rowOff>285750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1401425" y="323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8</xdr:row>
      <xdr:rowOff>285750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1140142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8</xdr:row>
      <xdr:rowOff>285750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140142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9</xdr:row>
      <xdr:rowOff>285750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11401425" y="335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9</xdr:row>
      <xdr:rowOff>285750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11401425" y="335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8</xdr:row>
      <xdr:rowOff>285750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1140142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8</xdr:row>
      <xdr:rowOff>285750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1140142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352425</xdr:colOff>
      <xdr:row>9</xdr:row>
      <xdr:rowOff>285750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9296400" y="373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352425</xdr:colOff>
      <xdr:row>10</xdr:row>
      <xdr:rowOff>285750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9296400" y="411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352425</xdr:colOff>
      <xdr:row>10</xdr:row>
      <xdr:rowOff>285750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9296400" y="373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8</xdr:col>
      <xdr:colOff>352425</xdr:colOff>
      <xdr:row>11</xdr:row>
      <xdr:rowOff>285750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9296400" y="411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9</xdr:row>
      <xdr:rowOff>285750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11401425" y="335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9</xdr:row>
      <xdr:rowOff>285750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11401425" y="335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10</xdr:row>
      <xdr:rowOff>285750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11401425" y="373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10</xdr:row>
      <xdr:rowOff>285750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11401425" y="373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8</xdr:row>
      <xdr:rowOff>285750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127539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8</xdr:row>
      <xdr:rowOff>285750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127539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9</xdr:row>
      <xdr:rowOff>285750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1275397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9</xdr:row>
      <xdr:rowOff>285750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1275397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9</xdr:row>
      <xdr:rowOff>285750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127539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9</xdr:row>
      <xdr:rowOff>285750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127539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10</xdr:row>
      <xdr:rowOff>285750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1275397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10</xdr:row>
      <xdr:rowOff>285750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1275397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10</xdr:row>
      <xdr:rowOff>285750</xdr:rowOff>
    </xdr:from>
    <xdr:ext cx="184731" cy="264560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127539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10</xdr:row>
      <xdr:rowOff>285750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127539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11</xdr:row>
      <xdr:rowOff>285750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1275397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11</xdr:row>
      <xdr:rowOff>285750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1275397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11</xdr:row>
      <xdr:rowOff>285750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127539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11</xdr:row>
      <xdr:rowOff>285750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127539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12</xdr:row>
      <xdr:rowOff>285750</xdr:rowOff>
    </xdr:from>
    <xdr:ext cx="184731" cy="264560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1275397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12</xdr:row>
      <xdr:rowOff>285750</xdr:rowOff>
    </xdr:from>
    <xdr:ext cx="184731" cy="264560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1275397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12</xdr:row>
      <xdr:rowOff>285750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127539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12</xdr:row>
      <xdr:rowOff>285750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1275397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13</xdr:row>
      <xdr:rowOff>285750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1275397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13</xdr:row>
      <xdr:rowOff>285750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1275397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9</xdr:row>
      <xdr:rowOff>285750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0D65D6CA-E674-42D9-B0AE-787EA811D3E2}"/>
            </a:ext>
          </a:extLst>
        </xdr:cNvPr>
        <xdr:cNvSpPr txBox="1"/>
      </xdr:nvSpPr>
      <xdr:spPr>
        <a:xfrm>
          <a:off x="12753975" y="472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9</xdr:row>
      <xdr:rowOff>285750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405F03CC-E0C9-4E4F-A233-AB96CD71E34B}"/>
            </a:ext>
          </a:extLst>
        </xdr:cNvPr>
        <xdr:cNvSpPr txBox="1"/>
      </xdr:nvSpPr>
      <xdr:spPr>
        <a:xfrm>
          <a:off x="12753975" y="472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10</xdr:row>
      <xdr:rowOff>285750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B82839DE-62B1-4B77-861B-853CB6DC9A1D}"/>
            </a:ext>
          </a:extLst>
        </xdr:cNvPr>
        <xdr:cNvSpPr txBox="1"/>
      </xdr:nvSpPr>
      <xdr:spPr>
        <a:xfrm>
          <a:off x="12753975" y="510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10</xdr:row>
      <xdr:rowOff>285750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3378728F-9862-448D-9E8F-B0AF54F18304}"/>
            </a:ext>
          </a:extLst>
        </xdr:cNvPr>
        <xdr:cNvSpPr txBox="1"/>
      </xdr:nvSpPr>
      <xdr:spPr>
        <a:xfrm>
          <a:off x="12753975" y="510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9</xdr:row>
      <xdr:rowOff>285750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844A4482-C275-4B41-89CC-A40665952F4A}"/>
            </a:ext>
          </a:extLst>
        </xdr:cNvPr>
        <xdr:cNvSpPr txBox="1"/>
      </xdr:nvSpPr>
      <xdr:spPr>
        <a:xfrm>
          <a:off x="12753975" y="472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9</xdr:row>
      <xdr:rowOff>285750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AA42E37D-D5F2-41C4-8938-4EBFF8954A34}"/>
            </a:ext>
          </a:extLst>
        </xdr:cNvPr>
        <xdr:cNvSpPr txBox="1"/>
      </xdr:nvSpPr>
      <xdr:spPr>
        <a:xfrm>
          <a:off x="12753975" y="472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9</xdr:row>
      <xdr:rowOff>285750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776C83AB-36D2-4010-8706-C640D25C10A9}"/>
            </a:ext>
          </a:extLst>
        </xdr:cNvPr>
        <xdr:cNvSpPr txBox="1"/>
      </xdr:nvSpPr>
      <xdr:spPr>
        <a:xfrm>
          <a:off x="12753975" y="472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9</xdr:row>
      <xdr:rowOff>285750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A6B6D4E6-55D6-47A5-99C0-746D05EF8FC0}"/>
            </a:ext>
          </a:extLst>
        </xdr:cNvPr>
        <xdr:cNvSpPr txBox="1"/>
      </xdr:nvSpPr>
      <xdr:spPr>
        <a:xfrm>
          <a:off x="12753975" y="472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10</xdr:row>
      <xdr:rowOff>285750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454D5E31-F386-4BA8-A3C7-344C4AEC450A}"/>
            </a:ext>
          </a:extLst>
        </xdr:cNvPr>
        <xdr:cNvSpPr txBox="1"/>
      </xdr:nvSpPr>
      <xdr:spPr>
        <a:xfrm>
          <a:off x="12753975" y="510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10</xdr:row>
      <xdr:rowOff>285750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4361510F-ED73-413D-A030-82E53D87FD27}"/>
            </a:ext>
          </a:extLst>
        </xdr:cNvPr>
        <xdr:cNvSpPr txBox="1"/>
      </xdr:nvSpPr>
      <xdr:spPr>
        <a:xfrm>
          <a:off x="12753975" y="510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10</xdr:row>
      <xdr:rowOff>285750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id="{44B807C3-3C14-4522-927E-E6F4D00A3E8D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10</xdr:row>
      <xdr:rowOff>285750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id="{ADEF347C-F09C-4DEE-B0C7-A0D31D4A3A98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9</xdr:row>
      <xdr:rowOff>285750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id="{4BCFC732-2314-46A6-80C5-DFFFF741A341}"/>
            </a:ext>
          </a:extLst>
        </xdr:cNvPr>
        <xdr:cNvSpPr txBox="1"/>
      </xdr:nvSpPr>
      <xdr:spPr>
        <a:xfrm>
          <a:off x="127539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9</xdr:row>
      <xdr:rowOff>285750</xdr:rowOff>
    </xdr:from>
    <xdr:ext cx="184731" cy="264560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C106AB34-F8C4-4E37-876D-04466C9940B5}"/>
            </a:ext>
          </a:extLst>
        </xdr:cNvPr>
        <xdr:cNvSpPr txBox="1"/>
      </xdr:nvSpPr>
      <xdr:spPr>
        <a:xfrm>
          <a:off x="127539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10</xdr:row>
      <xdr:rowOff>285750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FA4F0FE6-0F74-4045-92FC-24034D4D3455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10</xdr:row>
      <xdr:rowOff>285750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id="{EE620212-B387-4732-90F3-A9A0C365CDB4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9</xdr:row>
      <xdr:rowOff>285750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E1F874C5-355E-4987-87E0-790955636840}"/>
            </a:ext>
          </a:extLst>
        </xdr:cNvPr>
        <xdr:cNvSpPr txBox="1"/>
      </xdr:nvSpPr>
      <xdr:spPr>
        <a:xfrm>
          <a:off x="127539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9</xdr:row>
      <xdr:rowOff>285750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id="{7ADDFE50-8A83-431D-8C15-78849B389F27}"/>
            </a:ext>
          </a:extLst>
        </xdr:cNvPr>
        <xdr:cNvSpPr txBox="1"/>
      </xdr:nvSpPr>
      <xdr:spPr>
        <a:xfrm>
          <a:off x="127539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10</xdr:row>
      <xdr:rowOff>285750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9E5CEAF5-5C60-443E-BF2E-45464FE290BD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10</xdr:row>
      <xdr:rowOff>285750</xdr:rowOff>
    </xdr:from>
    <xdr:ext cx="184731" cy="264560"/>
    <xdr:sp macro="" textlink="">
      <xdr:nvSpPr>
        <xdr:cNvPr id="96" name="TextBox 95">
          <a:extLst>
            <a:ext uri="{FF2B5EF4-FFF2-40B4-BE49-F238E27FC236}">
              <a16:creationId xmlns:a16="http://schemas.microsoft.com/office/drawing/2014/main" id="{3CAF1117-CB36-4FD1-A68A-D19FBBB2F8BE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9</xdr:row>
      <xdr:rowOff>285750</xdr:rowOff>
    </xdr:from>
    <xdr:ext cx="184731" cy="264560"/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id="{465CCAF4-BB7E-41D1-B05C-CEB3A6A798D1}"/>
            </a:ext>
          </a:extLst>
        </xdr:cNvPr>
        <xdr:cNvSpPr txBox="1"/>
      </xdr:nvSpPr>
      <xdr:spPr>
        <a:xfrm>
          <a:off x="127539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9</xdr:row>
      <xdr:rowOff>285750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7A71FDD2-E276-43A3-B54D-075CD8BF955E}"/>
            </a:ext>
          </a:extLst>
        </xdr:cNvPr>
        <xdr:cNvSpPr txBox="1"/>
      </xdr:nvSpPr>
      <xdr:spPr>
        <a:xfrm>
          <a:off x="127539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10</xdr:row>
      <xdr:rowOff>285750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6AA697D3-7522-4C6D-9146-783E55ECA34E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10</xdr:row>
      <xdr:rowOff>285750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A7C19E43-EA1D-45DC-8A3F-2D805F46903F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9</xdr:row>
      <xdr:rowOff>285750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073C588C-1138-46BD-9DE8-95A91975C07B}"/>
            </a:ext>
          </a:extLst>
        </xdr:cNvPr>
        <xdr:cNvSpPr txBox="1"/>
      </xdr:nvSpPr>
      <xdr:spPr>
        <a:xfrm>
          <a:off x="127539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9</xdr:row>
      <xdr:rowOff>285750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1689DD93-36A0-456D-9EEF-18FC5A9F39F3}"/>
            </a:ext>
          </a:extLst>
        </xdr:cNvPr>
        <xdr:cNvSpPr txBox="1"/>
      </xdr:nvSpPr>
      <xdr:spPr>
        <a:xfrm>
          <a:off x="127539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10</xdr:row>
      <xdr:rowOff>285750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E3381C81-00A1-4355-9A77-39DC4F782203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10</xdr:row>
      <xdr:rowOff>285750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D7B849D0-4D9C-4B90-8A8A-76B2E316294F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10</xdr:row>
      <xdr:rowOff>285750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0BF8A808-B341-4603-AD3F-A8C6AC5E50C5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10</xdr:row>
      <xdr:rowOff>285750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A7CC64E7-B2AD-415A-9F26-126A1326CFCA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10</xdr:row>
      <xdr:rowOff>285750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240F1FDB-D7A6-4309-9103-7FDB2C0DA2AB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10</xdr:row>
      <xdr:rowOff>285750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0016D134-4F3F-495E-BFAA-AFB262CFE2AF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10</xdr:row>
      <xdr:rowOff>285750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BE7527BC-FEBB-4B38-B221-EDC56DB947EE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10</xdr:row>
      <xdr:rowOff>285750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A700D3C2-830E-4652-A0E2-81E3F9141FC9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10</xdr:row>
      <xdr:rowOff>285750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447BA9A3-9CA0-4F89-A68D-04E341E19E02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10</xdr:row>
      <xdr:rowOff>285750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A5DC0FC3-0744-4CC1-86D9-A50C2D911DEB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11</xdr:row>
      <xdr:rowOff>285750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13A352A6-46D0-40D5-89DD-3743098EDD05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11</xdr:row>
      <xdr:rowOff>285750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FAAB5571-5347-4961-80AC-0BB26B61FBA5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10</xdr:row>
      <xdr:rowOff>285750</xdr:rowOff>
    </xdr:from>
    <xdr:ext cx="184731" cy="264560"/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8808F9D8-C41F-41CF-B800-DC5E0F6F664A}"/>
            </a:ext>
          </a:extLst>
        </xdr:cNvPr>
        <xdr:cNvSpPr txBox="1"/>
      </xdr:nvSpPr>
      <xdr:spPr>
        <a:xfrm>
          <a:off x="127539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10</xdr:row>
      <xdr:rowOff>285750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DAC4D73F-EDD4-4355-ADD1-C31124E46CA6}"/>
            </a:ext>
          </a:extLst>
        </xdr:cNvPr>
        <xdr:cNvSpPr txBox="1"/>
      </xdr:nvSpPr>
      <xdr:spPr>
        <a:xfrm>
          <a:off x="127539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11</xdr:row>
      <xdr:rowOff>285750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74AA44D8-2EC8-43CE-9F9A-F129CC356203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11</xdr:row>
      <xdr:rowOff>285750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id="{53C90F11-3A18-4014-BF4A-54911F982DD5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10</xdr:row>
      <xdr:rowOff>285750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21C13251-9C0D-4542-8255-E03CDBD3CC8D}"/>
            </a:ext>
          </a:extLst>
        </xdr:cNvPr>
        <xdr:cNvSpPr txBox="1"/>
      </xdr:nvSpPr>
      <xdr:spPr>
        <a:xfrm>
          <a:off x="127539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10</xdr:row>
      <xdr:rowOff>285750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E152D64B-2FB6-4275-AE18-0A5A5D6DA57F}"/>
            </a:ext>
          </a:extLst>
        </xdr:cNvPr>
        <xdr:cNvSpPr txBox="1"/>
      </xdr:nvSpPr>
      <xdr:spPr>
        <a:xfrm>
          <a:off x="127539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11</xdr:row>
      <xdr:rowOff>285750</xdr:rowOff>
    </xdr:from>
    <xdr:ext cx="184731" cy="264560"/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A09AD9A4-0059-437B-8883-863D9FC49D5E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11</xdr:row>
      <xdr:rowOff>285750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09E23444-37EB-42BD-B30F-B7FA91CAB527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10</xdr:row>
      <xdr:rowOff>285750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B92F5791-C78B-4754-BCE3-DD2F37E6CB07}"/>
            </a:ext>
          </a:extLst>
        </xdr:cNvPr>
        <xdr:cNvSpPr txBox="1"/>
      </xdr:nvSpPr>
      <xdr:spPr>
        <a:xfrm>
          <a:off x="127539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10</xdr:row>
      <xdr:rowOff>285750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id="{41968DBD-D8A1-47B3-909A-E9C1D719A8B7}"/>
            </a:ext>
          </a:extLst>
        </xdr:cNvPr>
        <xdr:cNvSpPr txBox="1"/>
      </xdr:nvSpPr>
      <xdr:spPr>
        <a:xfrm>
          <a:off x="127539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11</xdr:row>
      <xdr:rowOff>285750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BB732BA7-2D32-47C9-ADF1-9DAEB2B7B171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11</xdr:row>
      <xdr:rowOff>285750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AE618D3B-1626-4ECA-B439-F4D62AD18098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10</xdr:row>
      <xdr:rowOff>285750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id="{8F46E6D7-D888-4C13-9633-388AD86AAF93}"/>
            </a:ext>
          </a:extLst>
        </xdr:cNvPr>
        <xdr:cNvSpPr txBox="1"/>
      </xdr:nvSpPr>
      <xdr:spPr>
        <a:xfrm>
          <a:off x="127539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10</xdr:row>
      <xdr:rowOff>285750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12A353AE-1849-4144-B0A5-FBF2E1083FF7}"/>
            </a:ext>
          </a:extLst>
        </xdr:cNvPr>
        <xdr:cNvSpPr txBox="1"/>
      </xdr:nvSpPr>
      <xdr:spPr>
        <a:xfrm>
          <a:off x="127539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11</xdr:row>
      <xdr:rowOff>285750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32C0CFDA-03D0-49D1-9A4F-4F27F17627CE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11</xdr:row>
      <xdr:rowOff>285750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34D99D2C-CE5D-4011-B215-1897F05F8E29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11</xdr:row>
      <xdr:rowOff>285750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AED8F55D-E0BC-46C3-9FAB-9122EEDA4614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11</xdr:row>
      <xdr:rowOff>285750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35E45AED-5002-46FB-ACAE-2310BD7A0F17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11</xdr:row>
      <xdr:rowOff>285750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F4B8152B-F749-4B1D-87FB-B9715E983D50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11</xdr:row>
      <xdr:rowOff>285750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id="{68A26ABF-E9EE-433C-8C15-9AA20588E891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11</xdr:row>
      <xdr:rowOff>285750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id="{2AFFF089-C376-4988-8DBE-4353B9EA0FB9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11</xdr:row>
      <xdr:rowOff>285750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592F176E-1E9E-48DE-B118-5D51FE95D509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11</xdr:row>
      <xdr:rowOff>285750</xdr:rowOff>
    </xdr:from>
    <xdr:ext cx="184731" cy="264560"/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B88D8802-7319-46B9-94E7-F13BB85640D2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11</xdr:row>
      <xdr:rowOff>285750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id="{E7E48969-D034-431B-AF32-7F19C8A408E4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11</xdr:row>
      <xdr:rowOff>285750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0E682BE7-B7DB-4528-8BDB-C04AE9B2B1DD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11</xdr:row>
      <xdr:rowOff>285750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08C18D3B-0E6F-45AE-83E1-E3275EC814A4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11</xdr:row>
      <xdr:rowOff>285750</xdr:rowOff>
    </xdr:from>
    <xdr:ext cx="184731" cy="264560"/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id="{CACE4063-1A37-444A-84D5-831E5FD5ADE1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11</xdr:row>
      <xdr:rowOff>285750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id="{47652B00-E58B-49CC-97D3-3E044EFCD68C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11</xdr:row>
      <xdr:rowOff>285750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id="{E5A00A2F-65AA-462C-9D29-7B79619D6358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11</xdr:row>
      <xdr:rowOff>285750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17FC6021-2D78-4DB6-A992-C06CCF3AC7CB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11</xdr:row>
      <xdr:rowOff>285750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id="{751DB6A2-91AC-4B66-8158-5BC199283D95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11</xdr:row>
      <xdr:rowOff>285750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88E18FD1-8C8E-4F2C-907D-FE30A4CB3FFF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12</xdr:row>
      <xdr:rowOff>285750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id="{248D218D-543D-403D-A7EB-71BD91E3C852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12</xdr:row>
      <xdr:rowOff>285750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id="{EF371A4C-CA7B-4C59-A110-FA2E6D392E0F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11</xdr:row>
      <xdr:rowOff>285750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id="{726FD260-86A6-4B5B-B445-0873F123A500}"/>
            </a:ext>
          </a:extLst>
        </xdr:cNvPr>
        <xdr:cNvSpPr txBox="1"/>
      </xdr:nvSpPr>
      <xdr:spPr>
        <a:xfrm>
          <a:off x="127539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11</xdr:row>
      <xdr:rowOff>285750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id="{E788E525-EE03-4490-B269-9B5D860C9864}"/>
            </a:ext>
          </a:extLst>
        </xdr:cNvPr>
        <xdr:cNvSpPr txBox="1"/>
      </xdr:nvSpPr>
      <xdr:spPr>
        <a:xfrm>
          <a:off x="127539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12</xdr:row>
      <xdr:rowOff>285750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id="{59148D3F-57EB-4978-8E50-B192932D97C3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12</xdr:row>
      <xdr:rowOff>285750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B65614E9-EB62-4507-8CE5-5B8A8E0B63F5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11</xdr:row>
      <xdr:rowOff>285750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id="{3E89FA96-20BF-4A75-B6F8-03492D884F7F}"/>
            </a:ext>
          </a:extLst>
        </xdr:cNvPr>
        <xdr:cNvSpPr txBox="1"/>
      </xdr:nvSpPr>
      <xdr:spPr>
        <a:xfrm>
          <a:off x="127539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11</xdr:row>
      <xdr:rowOff>285750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id="{9969EF52-16B1-4F9E-A69E-684079B7D9CE}"/>
            </a:ext>
          </a:extLst>
        </xdr:cNvPr>
        <xdr:cNvSpPr txBox="1"/>
      </xdr:nvSpPr>
      <xdr:spPr>
        <a:xfrm>
          <a:off x="127539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12</xdr:row>
      <xdr:rowOff>285750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id="{8C8E2860-E966-4ADA-80C4-A9A729857759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12</xdr:row>
      <xdr:rowOff>285750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id="{6F2E108C-9313-458C-859A-26C920AF7129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11</xdr:row>
      <xdr:rowOff>285750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id="{17217F42-1C34-46D5-8471-44B27E475074}"/>
            </a:ext>
          </a:extLst>
        </xdr:cNvPr>
        <xdr:cNvSpPr txBox="1"/>
      </xdr:nvSpPr>
      <xdr:spPr>
        <a:xfrm>
          <a:off x="127539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11</xdr:row>
      <xdr:rowOff>285750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id="{38F71647-934E-4F97-A576-ABA558B419F7}"/>
            </a:ext>
          </a:extLst>
        </xdr:cNvPr>
        <xdr:cNvSpPr txBox="1"/>
      </xdr:nvSpPr>
      <xdr:spPr>
        <a:xfrm>
          <a:off x="127539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12</xdr:row>
      <xdr:rowOff>285750</xdr:rowOff>
    </xdr:from>
    <xdr:ext cx="184731" cy="264560"/>
    <xdr:sp macro="" textlink="">
      <xdr:nvSpPr>
        <xdr:cNvPr id="159" name="TextBox 158">
          <a:extLst>
            <a:ext uri="{FF2B5EF4-FFF2-40B4-BE49-F238E27FC236}">
              <a16:creationId xmlns:a16="http://schemas.microsoft.com/office/drawing/2014/main" id="{7D3C459E-1E96-48B2-8853-9E9D3C0F981C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12</xdr:row>
      <xdr:rowOff>285750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9B6E13CC-0041-4D51-BE74-29F91FAC98F1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11</xdr:row>
      <xdr:rowOff>285750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id="{0F3A32A8-8E69-4338-B15F-27B232EDB8D5}"/>
            </a:ext>
          </a:extLst>
        </xdr:cNvPr>
        <xdr:cNvSpPr txBox="1"/>
      </xdr:nvSpPr>
      <xdr:spPr>
        <a:xfrm>
          <a:off x="127539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11</xdr:row>
      <xdr:rowOff>285750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id="{9379FF56-70CD-438A-B272-71FADDD58E42}"/>
            </a:ext>
          </a:extLst>
        </xdr:cNvPr>
        <xdr:cNvSpPr txBox="1"/>
      </xdr:nvSpPr>
      <xdr:spPr>
        <a:xfrm>
          <a:off x="127539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12</xdr:row>
      <xdr:rowOff>285750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450A55DC-DE62-4F3E-B0BF-24060036CA02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12</xdr:row>
      <xdr:rowOff>285750</xdr:rowOff>
    </xdr:from>
    <xdr:ext cx="184731" cy="264560"/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id="{F2F66A65-ACB0-439A-AC7C-4B102A63F1AA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12</xdr:row>
      <xdr:rowOff>285750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98E67D11-BF9A-4F60-8036-41A225632502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12</xdr:row>
      <xdr:rowOff>285750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id="{5F3481B9-C38D-4CCD-8CE7-51AC29FED930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12</xdr:row>
      <xdr:rowOff>285750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id="{29A556CD-A72A-47F9-8B34-AF6E4B82C8E8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12</xdr:row>
      <xdr:rowOff>285750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7AB6DCD1-A78C-49BB-BCFF-08CDFFCF8F61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12</xdr:row>
      <xdr:rowOff>285750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id="{97A202EC-D270-4AB7-8120-F8723AC05724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12</xdr:row>
      <xdr:rowOff>285750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33C5F706-37AC-4788-BB69-393AE4C46272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12</xdr:row>
      <xdr:rowOff>285750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id="{01D3CBE5-8EBB-4820-B779-C29DF8D0CB06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12</xdr:row>
      <xdr:rowOff>285750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id="{266EBB74-BB86-45B0-B4D9-5140FEF1B572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12</xdr:row>
      <xdr:rowOff>285750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id="{51200191-7E1C-48D3-A9FF-D394A828F6CF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12</xdr:row>
      <xdr:rowOff>285750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id="{16F0848B-5B67-4122-B951-73D4238A4220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12</xdr:row>
      <xdr:rowOff>285750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id="{720A4582-DBD2-44E1-88F2-027740B199FB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12</xdr:row>
      <xdr:rowOff>285750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id="{F6083FA6-96CA-469D-B14A-8E3A4B885488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12</xdr:row>
      <xdr:rowOff>285750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id="{EB491773-5125-4977-BFB6-CA4598165F45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12</xdr:row>
      <xdr:rowOff>285750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id="{0EA6B5C4-AB7B-4853-9BC1-D46E259E09CB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12</xdr:row>
      <xdr:rowOff>285750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id="{C66C1B4A-D4D3-4D8B-B0D3-7E6F4FE7B9DE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12</xdr:row>
      <xdr:rowOff>285750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id="{F752343C-FA63-4BC8-BB96-8EB46E67C925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13</xdr:row>
      <xdr:rowOff>285750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id="{DA75491D-A13D-430B-A0FC-F0B52F20EAA5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13</xdr:row>
      <xdr:rowOff>285750</xdr:rowOff>
    </xdr:from>
    <xdr:ext cx="184731" cy="264560"/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id="{388F84AD-F0CA-4E60-9564-49B04AB0B212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12</xdr:row>
      <xdr:rowOff>285750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id="{5D42202D-C447-4F78-B9BA-D8182F1FBC48}"/>
            </a:ext>
          </a:extLst>
        </xdr:cNvPr>
        <xdr:cNvSpPr txBox="1"/>
      </xdr:nvSpPr>
      <xdr:spPr>
        <a:xfrm>
          <a:off x="127539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12</xdr:row>
      <xdr:rowOff>285750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id="{1B1AE985-CD91-4B09-9084-0354E0ABC7BE}"/>
            </a:ext>
          </a:extLst>
        </xdr:cNvPr>
        <xdr:cNvSpPr txBox="1"/>
      </xdr:nvSpPr>
      <xdr:spPr>
        <a:xfrm>
          <a:off x="127539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13</xdr:row>
      <xdr:rowOff>285750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id="{F8828749-7E89-42A6-AF67-7392023EA8AA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13</xdr:row>
      <xdr:rowOff>285750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id="{36A60BD2-8CC9-48B2-A44B-3D951CFDA565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12</xdr:row>
      <xdr:rowOff>285750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id="{FEC8073E-B0B5-4E3D-B69A-1D3FE666808B}"/>
            </a:ext>
          </a:extLst>
        </xdr:cNvPr>
        <xdr:cNvSpPr txBox="1"/>
      </xdr:nvSpPr>
      <xdr:spPr>
        <a:xfrm>
          <a:off x="127539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12</xdr:row>
      <xdr:rowOff>285750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id="{EA6E65B0-3442-492C-B94A-2526C02B5DD8}"/>
            </a:ext>
          </a:extLst>
        </xdr:cNvPr>
        <xdr:cNvSpPr txBox="1"/>
      </xdr:nvSpPr>
      <xdr:spPr>
        <a:xfrm>
          <a:off x="127539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13</xdr:row>
      <xdr:rowOff>285750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id="{7D61E785-C33F-4F6C-B3B8-15A1AD1DC65B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13</xdr:row>
      <xdr:rowOff>285750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id="{EFCE92F0-61BC-48C8-B0EC-1641FB2A7CA8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12</xdr:row>
      <xdr:rowOff>285750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id="{EBD24361-7573-4282-B740-86563A2E25AA}"/>
            </a:ext>
          </a:extLst>
        </xdr:cNvPr>
        <xdr:cNvSpPr txBox="1"/>
      </xdr:nvSpPr>
      <xdr:spPr>
        <a:xfrm>
          <a:off x="127539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12</xdr:row>
      <xdr:rowOff>285750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id="{50A1F0C2-AF4B-44B6-A571-5B7740C8E898}"/>
            </a:ext>
          </a:extLst>
        </xdr:cNvPr>
        <xdr:cNvSpPr txBox="1"/>
      </xdr:nvSpPr>
      <xdr:spPr>
        <a:xfrm>
          <a:off x="127539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13</xdr:row>
      <xdr:rowOff>285750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id="{C556C8B3-BC8B-45B5-AFFC-1BCF196C9A62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13</xdr:row>
      <xdr:rowOff>285750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id="{67A0C58A-DAF9-4135-A65B-B06DEA3DEBD0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12</xdr:row>
      <xdr:rowOff>285750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id="{2DE741CC-5B39-4A2C-A388-37B10A4069A1}"/>
            </a:ext>
          </a:extLst>
        </xdr:cNvPr>
        <xdr:cNvSpPr txBox="1"/>
      </xdr:nvSpPr>
      <xdr:spPr>
        <a:xfrm>
          <a:off x="127539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12</xdr:row>
      <xdr:rowOff>285750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id="{93DA479B-E079-4DE7-9325-0C7A73DB0A8D}"/>
            </a:ext>
          </a:extLst>
        </xdr:cNvPr>
        <xdr:cNvSpPr txBox="1"/>
      </xdr:nvSpPr>
      <xdr:spPr>
        <a:xfrm>
          <a:off x="127539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13</xdr:row>
      <xdr:rowOff>285750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id="{C2F6BCD8-F00C-421E-AE4F-FE52E9B9F02A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13</xdr:row>
      <xdr:rowOff>285750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id="{888EB303-3EF8-4FC1-8752-9F9BE6BAF2CC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13</xdr:row>
      <xdr:rowOff>285750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id="{C437AA12-587E-4901-9446-F4E9A69C327D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13</xdr:row>
      <xdr:rowOff>285750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id="{DEA1DC05-C619-45DE-9468-1F83E0E79BF4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13</xdr:row>
      <xdr:rowOff>285750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id="{8BE35154-4D1D-41CC-B868-CBA823D0D6CB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13</xdr:row>
      <xdr:rowOff>285750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id="{1A24EBCD-EE4C-4C56-8AA7-4DA1E0EF5D44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13</xdr:row>
      <xdr:rowOff>285750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id="{52DB236A-8BFF-4556-958C-B3B18FBCA18E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13</xdr:row>
      <xdr:rowOff>285750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id="{4E6D0A27-C8A6-406B-A29F-BB4DA1AF3513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13</xdr:row>
      <xdr:rowOff>285750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id="{298201DE-A37B-49D2-A90E-CABA36FB7ACA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13</xdr:row>
      <xdr:rowOff>285750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id="{01DD5A72-11BA-4E31-B43A-250D2069EA8E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13</xdr:row>
      <xdr:rowOff>285750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id="{454B719A-2ACF-4FB0-B048-92F109FD54DF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13</xdr:row>
      <xdr:rowOff>285750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id="{D14EA0BA-8BE2-4CDA-9089-664108FE0681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13</xdr:row>
      <xdr:rowOff>285750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id="{288A4E17-8D6A-462F-B52D-2B662F18B889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13</xdr:row>
      <xdr:rowOff>285750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id="{1499C468-D47D-4360-9151-1E18391D6A71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13</xdr:row>
      <xdr:rowOff>285750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id="{40A735B5-7B7D-499D-9FEF-D3401142C5C1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13</xdr:row>
      <xdr:rowOff>285750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id="{7ADA750C-3E4C-471C-A37E-9FB37C12A03F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13</xdr:row>
      <xdr:rowOff>285750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id="{7AA00FE7-7510-44A7-ADE6-4A3C17BF8B04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13</xdr:row>
      <xdr:rowOff>285750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id="{D75ACDBD-B7F2-48BF-8735-AA515A14D256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14</xdr:row>
      <xdr:rowOff>285750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id="{CC42E3E0-5843-442A-8702-FAC934A3CD0A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14</xdr:row>
      <xdr:rowOff>285750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id="{DAF04E8D-624B-4A4B-96DC-2A97EE567FAB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13</xdr:row>
      <xdr:rowOff>285750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id="{6544E65F-57FA-4EC6-968D-94691E47E163}"/>
            </a:ext>
          </a:extLst>
        </xdr:cNvPr>
        <xdr:cNvSpPr txBox="1"/>
      </xdr:nvSpPr>
      <xdr:spPr>
        <a:xfrm>
          <a:off x="127539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13</xdr:row>
      <xdr:rowOff>285750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id="{B6FCF0D8-773D-4C33-BA64-666397C08525}"/>
            </a:ext>
          </a:extLst>
        </xdr:cNvPr>
        <xdr:cNvSpPr txBox="1"/>
      </xdr:nvSpPr>
      <xdr:spPr>
        <a:xfrm>
          <a:off x="127539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14</xdr:row>
      <xdr:rowOff>285750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id="{C2C60C9A-C08F-45EB-A476-8A025A845B86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14</xdr:row>
      <xdr:rowOff>285750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id="{CA2AFB29-43AC-4E5F-B06A-E9A45CE21CDC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13</xdr:row>
      <xdr:rowOff>285750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id="{03B904AE-083D-4A91-849A-13A9A2792FFE}"/>
            </a:ext>
          </a:extLst>
        </xdr:cNvPr>
        <xdr:cNvSpPr txBox="1"/>
      </xdr:nvSpPr>
      <xdr:spPr>
        <a:xfrm>
          <a:off x="127539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13</xdr:row>
      <xdr:rowOff>285750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id="{2881313B-7DBB-4683-A775-C30CAFC96CA3}"/>
            </a:ext>
          </a:extLst>
        </xdr:cNvPr>
        <xdr:cNvSpPr txBox="1"/>
      </xdr:nvSpPr>
      <xdr:spPr>
        <a:xfrm>
          <a:off x="127539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14</xdr:row>
      <xdr:rowOff>285750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id="{CE27E610-F000-4986-8463-218C2D6F11EF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14</xdr:row>
      <xdr:rowOff>285750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id="{F120B8EB-E881-424C-BBC8-5C79C092D270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13</xdr:row>
      <xdr:rowOff>285750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:a16="http://schemas.microsoft.com/office/drawing/2014/main" id="{C1039536-C6F5-49B2-851D-C3561A2A5A86}"/>
            </a:ext>
          </a:extLst>
        </xdr:cNvPr>
        <xdr:cNvSpPr txBox="1"/>
      </xdr:nvSpPr>
      <xdr:spPr>
        <a:xfrm>
          <a:off x="127539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13</xdr:row>
      <xdr:rowOff>285750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id="{CB14EC9C-E854-497E-A0B5-3F0992C305C7}"/>
            </a:ext>
          </a:extLst>
        </xdr:cNvPr>
        <xdr:cNvSpPr txBox="1"/>
      </xdr:nvSpPr>
      <xdr:spPr>
        <a:xfrm>
          <a:off x="127539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14</xdr:row>
      <xdr:rowOff>285750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id="{1429AC4B-34EF-4AFD-BF60-FDF27EF13EB4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14</xdr:row>
      <xdr:rowOff>285750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id="{19495AB8-9855-4D20-BBFB-E29C9259F4F4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13</xdr:row>
      <xdr:rowOff>285750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id="{A681F531-7566-4A26-AC07-ED0F682282B7}"/>
            </a:ext>
          </a:extLst>
        </xdr:cNvPr>
        <xdr:cNvSpPr txBox="1"/>
      </xdr:nvSpPr>
      <xdr:spPr>
        <a:xfrm>
          <a:off x="127539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13</xdr:row>
      <xdr:rowOff>285750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id="{1B587C83-3374-4DAF-AC6F-E9019A1DEE1C}"/>
            </a:ext>
          </a:extLst>
        </xdr:cNvPr>
        <xdr:cNvSpPr txBox="1"/>
      </xdr:nvSpPr>
      <xdr:spPr>
        <a:xfrm>
          <a:off x="127539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14</xdr:row>
      <xdr:rowOff>285750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:a16="http://schemas.microsoft.com/office/drawing/2014/main" id="{9A68124B-3825-494A-B52A-ABC3002C3FF2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14</xdr:row>
      <xdr:rowOff>285750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id="{16ADAC73-D2E2-4E2F-A2AB-F68C96560B6E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14</xdr:row>
      <xdr:rowOff>285750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id="{8AE2BB86-DEAB-4877-9E0D-1F34555A9A5C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14</xdr:row>
      <xdr:rowOff>285750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id="{8DEE5DB2-75E5-4885-A350-EDCC7C70E1BE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14</xdr:row>
      <xdr:rowOff>285750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id="{D9EA9329-24FE-40CB-BED6-49C1CE016729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14</xdr:row>
      <xdr:rowOff>285750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id="{51020BC3-2D9F-4D4D-AC31-25FFAF7E0D1F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14</xdr:row>
      <xdr:rowOff>285750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id="{9115E8B3-F015-4C40-94CB-4A155CB2B533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14</xdr:row>
      <xdr:rowOff>285750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id="{3BA5CA9E-0E8C-4124-B278-ECF2CEFCFE5C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14</xdr:row>
      <xdr:rowOff>285750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id="{9DFF0433-BEDB-4479-8AE6-8A41C3DF8747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14</xdr:row>
      <xdr:rowOff>285750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id="{1F90603B-6B15-4DD9-B2F0-B8AFCC7955E1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14</xdr:row>
      <xdr:rowOff>285750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id="{38BA98D7-F2F7-4192-8A7E-76EC94F7453B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14</xdr:row>
      <xdr:rowOff>285750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id="{EDF20BC2-3EF5-4A39-8CFB-6562CD59D608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14</xdr:row>
      <xdr:rowOff>285750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id="{B01D1EC5-CE64-4404-B350-5961501149A5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14</xdr:row>
      <xdr:rowOff>285750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id="{AD69A70A-7F5B-4D78-926F-61BB76DE4AF2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14</xdr:row>
      <xdr:rowOff>285750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id="{8C420DA1-CAF7-4864-AC37-A51DFFB42366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14</xdr:row>
      <xdr:rowOff>285750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id="{8D46E481-D8DA-4501-A1E5-3F8898073ECC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14</xdr:row>
      <xdr:rowOff>285750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id="{E6C01092-48EC-4ED6-9DBA-9D3A05DC1F3E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14</xdr:row>
      <xdr:rowOff>285750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id="{6DF51FC0-AA75-4676-8C1B-BDF7AC95B05D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15</xdr:row>
      <xdr:rowOff>285750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:a16="http://schemas.microsoft.com/office/drawing/2014/main" id="{06BFA9A7-E6AE-48A0-8AC3-BA98F8FEF32E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15</xdr:row>
      <xdr:rowOff>285750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id="{4BFD7611-2C7C-4C91-96C2-22A4AABB9756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14</xdr:row>
      <xdr:rowOff>285750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id="{74FCD810-D4A2-44E7-AA1C-87024E9ADB8A}"/>
            </a:ext>
          </a:extLst>
        </xdr:cNvPr>
        <xdr:cNvSpPr txBox="1"/>
      </xdr:nvSpPr>
      <xdr:spPr>
        <a:xfrm>
          <a:off x="127539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14</xdr:row>
      <xdr:rowOff>285750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id="{CCBCAE66-88BC-4E06-A243-167568FD179F}"/>
            </a:ext>
          </a:extLst>
        </xdr:cNvPr>
        <xdr:cNvSpPr txBox="1"/>
      </xdr:nvSpPr>
      <xdr:spPr>
        <a:xfrm>
          <a:off x="127539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15</xdr:row>
      <xdr:rowOff>285750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id="{D67935D2-17D7-4D4D-A137-DB284CACACA1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15</xdr:row>
      <xdr:rowOff>285750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id="{9B1FE4C0-4B59-4857-B7B7-645DF75D00EB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14</xdr:row>
      <xdr:rowOff>285750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id="{88698F48-156C-41F7-9E0D-464CBC695ED3}"/>
            </a:ext>
          </a:extLst>
        </xdr:cNvPr>
        <xdr:cNvSpPr txBox="1"/>
      </xdr:nvSpPr>
      <xdr:spPr>
        <a:xfrm>
          <a:off x="127539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14</xdr:row>
      <xdr:rowOff>285750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id="{319E5971-5E6D-406A-A186-DBE9BC244E3F}"/>
            </a:ext>
          </a:extLst>
        </xdr:cNvPr>
        <xdr:cNvSpPr txBox="1"/>
      </xdr:nvSpPr>
      <xdr:spPr>
        <a:xfrm>
          <a:off x="127539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15</xdr:row>
      <xdr:rowOff>285750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id="{B92DFC15-6676-49DE-93A9-55EE1ED920A9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15</xdr:row>
      <xdr:rowOff>285750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id="{4DD7B999-917A-4E36-AFE3-0F127DE3351A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14</xdr:row>
      <xdr:rowOff>285750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id="{FB5D96E6-E983-4C32-93F1-17C0BC0C8509}"/>
            </a:ext>
          </a:extLst>
        </xdr:cNvPr>
        <xdr:cNvSpPr txBox="1"/>
      </xdr:nvSpPr>
      <xdr:spPr>
        <a:xfrm>
          <a:off x="127539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14</xdr:row>
      <xdr:rowOff>285750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id="{653944E7-D916-4BE2-B2E3-5C080B5CC288}"/>
            </a:ext>
          </a:extLst>
        </xdr:cNvPr>
        <xdr:cNvSpPr txBox="1"/>
      </xdr:nvSpPr>
      <xdr:spPr>
        <a:xfrm>
          <a:off x="127539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15</xdr:row>
      <xdr:rowOff>285750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id="{F71ABCF0-9A7C-46FE-9766-7BEE35B871E4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15</xdr:row>
      <xdr:rowOff>285750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id="{163D7288-3885-47D4-81D4-A71C6FBF2CBD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14</xdr:row>
      <xdr:rowOff>285750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id="{9FCCF1A8-1E6C-4F36-BC39-FDF6F2CD4109}"/>
            </a:ext>
          </a:extLst>
        </xdr:cNvPr>
        <xdr:cNvSpPr txBox="1"/>
      </xdr:nvSpPr>
      <xdr:spPr>
        <a:xfrm>
          <a:off x="127539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14</xdr:row>
      <xdr:rowOff>285750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id="{ED33546A-6967-495C-B543-89C969984094}"/>
            </a:ext>
          </a:extLst>
        </xdr:cNvPr>
        <xdr:cNvSpPr txBox="1"/>
      </xdr:nvSpPr>
      <xdr:spPr>
        <a:xfrm>
          <a:off x="127539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15</xdr:row>
      <xdr:rowOff>285750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id="{4EB9239E-C0B0-4641-B901-DDECBE5CE56C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15</xdr:row>
      <xdr:rowOff>285750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id="{DB124958-53A8-4D02-988D-DA3B7A1860C5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15</xdr:row>
      <xdr:rowOff>285750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id="{C4DE51D8-4AE7-4312-A266-43F8931B53F9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15</xdr:row>
      <xdr:rowOff>285750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:a16="http://schemas.microsoft.com/office/drawing/2014/main" id="{4503FCFC-9E9E-455F-BE87-1A220122B353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15</xdr:row>
      <xdr:rowOff>285750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id="{A56ACC64-A796-41D9-B337-8C4D15DE2E36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15</xdr:row>
      <xdr:rowOff>285750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id="{8D0AE3EB-2132-4A8A-99E6-40529F0F0E71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15</xdr:row>
      <xdr:rowOff>285750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id="{04B6149A-6509-400B-8926-2FB4731287B6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15</xdr:row>
      <xdr:rowOff>285750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id="{1AC5A8D1-3CCB-43E1-99DD-72B234D4307F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15</xdr:row>
      <xdr:rowOff>285750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id="{3452B1A5-312A-44A5-8C40-776757914334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15</xdr:row>
      <xdr:rowOff>285750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id="{A566CCB3-3210-46A6-A641-AA4468EBD5C9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15</xdr:row>
      <xdr:rowOff>285750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id="{2F16C3E1-D696-487D-8A99-736686E0777E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15</xdr:row>
      <xdr:rowOff>285750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id="{A30234DB-A913-43A3-A12B-0085EEACFC86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15</xdr:row>
      <xdr:rowOff>285750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id="{5B54E18B-0DBD-4CF0-A828-1891D1BF93AA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15</xdr:row>
      <xdr:rowOff>285750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id="{FC42D1B3-77AC-48AD-ABBF-4A5DB6E27C5E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15</xdr:row>
      <xdr:rowOff>285750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id="{0F1E267D-0AB9-4202-9737-57DCBA9EEC19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15</xdr:row>
      <xdr:rowOff>285750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id="{92D9826D-2957-4A22-83C1-64EF3D004436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15</xdr:row>
      <xdr:rowOff>285750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id="{A7CCA3CC-0093-4DC9-952E-1E13C572DABA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15</xdr:row>
      <xdr:rowOff>285750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id="{DB5F0EDF-4FF2-4634-AD32-7E36475668B9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16</xdr:row>
      <xdr:rowOff>285750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id="{F11A708F-3B8D-4FAD-89BC-D27BAFD14F53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16</xdr:row>
      <xdr:rowOff>285750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id="{3EA3F3C7-A393-42C8-AA72-0E211B0E22C2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15</xdr:row>
      <xdr:rowOff>285750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:a16="http://schemas.microsoft.com/office/drawing/2014/main" id="{EB062DFD-D425-4292-BCCE-41732EA76D5E}"/>
            </a:ext>
          </a:extLst>
        </xdr:cNvPr>
        <xdr:cNvSpPr txBox="1"/>
      </xdr:nvSpPr>
      <xdr:spPr>
        <a:xfrm>
          <a:off x="127539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15</xdr:row>
      <xdr:rowOff>285750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id="{5DA8EC6C-78F7-4083-9B20-FED7FD20A52E}"/>
            </a:ext>
          </a:extLst>
        </xdr:cNvPr>
        <xdr:cNvSpPr txBox="1"/>
      </xdr:nvSpPr>
      <xdr:spPr>
        <a:xfrm>
          <a:off x="127539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16</xdr:row>
      <xdr:rowOff>285750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id="{1F0C322E-67C9-4E83-8A6F-0036C155A15C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16</xdr:row>
      <xdr:rowOff>285750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id="{A2F24A34-7327-4BA3-8F25-95B7CEC3C965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15</xdr:row>
      <xdr:rowOff>285750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id="{F50B3819-D0D8-4885-810F-1EE17AB085A2}"/>
            </a:ext>
          </a:extLst>
        </xdr:cNvPr>
        <xdr:cNvSpPr txBox="1"/>
      </xdr:nvSpPr>
      <xdr:spPr>
        <a:xfrm>
          <a:off x="127539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15</xdr:row>
      <xdr:rowOff>285750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id="{31DEBD91-6E71-4C8B-8B40-48C970EBE1E8}"/>
            </a:ext>
          </a:extLst>
        </xdr:cNvPr>
        <xdr:cNvSpPr txBox="1"/>
      </xdr:nvSpPr>
      <xdr:spPr>
        <a:xfrm>
          <a:off x="127539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16</xdr:row>
      <xdr:rowOff>285750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id="{7004CA1A-C9FA-47C8-95B7-ABD129B93217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16</xdr:row>
      <xdr:rowOff>285750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id="{943AA67F-5477-4486-BC6C-B581CFDD71C2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15</xdr:row>
      <xdr:rowOff>285750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id="{9EC10BA3-3A98-41F5-8BA4-9203F5FCB1CC}"/>
            </a:ext>
          </a:extLst>
        </xdr:cNvPr>
        <xdr:cNvSpPr txBox="1"/>
      </xdr:nvSpPr>
      <xdr:spPr>
        <a:xfrm>
          <a:off x="127539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15</xdr:row>
      <xdr:rowOff>285750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id="{F5FA8582-F696-4EF6-9D7E-CABE6662560C}"/>
            </a:ext>
          </a:extLst>
        </xdr:cNvPr>
        <xdr:cNvSpPr txBox="1"/>
      </xdr:nvSpPr>
      <xdr:spPr>
        <a:xfrm>
          <a:off x="127539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16</xdr:row>
      <xdr:rowOff>285750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:a16="http://schemas.microsoft.com/office/drawing/2014/main" id="{92916191-934B-4D33-91BF-749C98E893F9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16</xdr:row>
      <xdr:rowOff>285750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id="{5BB3823B-B0FF-434B-A292-859C4FBE34DE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15</xdr:row>
      <xdr:rowOff>285750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id="{BEC2A1C1-BC85-4130-9EC4-840EE72B7AB1}"/>
            </a:ext>
          </a:extLst>
        </xdr:cNvPr>
        <xdr:cNvSpPr txBox="1"/>
      </xdr:nvSpPr>
      <xdr:spPr>
        <a:xfrm>
          <a:off x="127539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15</xdr:row>
      <xdr:rowOff>285750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id="{A5BD1AA4-C3D5-43A6-84C9-A24FE5F6C100}"/>
            </a:ext>
          </a:extLst>
        </xdr:cNvPr>
        <xdr:cNvSpPr txBox="1"/>
      </xdr:nvSpPr>
      <xdr:spPr>
        <a:xfrm>
          <a:off x="127539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16</xdr:row>
      <xdr:rowOff>285750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id="{31610EE7-4A25-42E0-B120-5198DDD240F5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16</xdr:row>
      <xdr:rowOff>285750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id="{4EFB7713-0594-4855-AA98-F61451D95E44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16</xdr:row>
      <xdr:rowOff>285750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id="{BF41B7DC-205C-4F9E-BDC5-1D4D474B420C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16</xdr:row>
      <xdr:rowOff>285750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:a16="http://schemas.microsoft.com/office/drawing/2014/main" id="{CB472E53-6F02-407A-A083-A886524269D8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16</xdr:row>
      <xdr:rowOff>285750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id="{6F9B690C-699E-47C4-B175-420896EE0A6F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16</xdr:row>
      <xdr:rowOff>285750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id="{A7F0AA24-F26D-45F3-94E4-748D3B0A314F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16</xdr:row>
      <xdr:rowOff>285750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id="{EBCB2E8A-B38E-4DD1-AB41-D1C6589DC31C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16</xdr:row>
      <xdr:rowOff>285750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id="{E573EDFF-1C24-445C-A71C-90CDEB4EDF7F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16</xdr:row>
      <xdr:rowOff>285750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id="{D182CF6F-11FC-4850-A23E-4FC44E583AD2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16</xdr:row>
      <xdr:rowOff>285750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id="{4057EB10-48F6-4F75-8470-01CD3983553C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16</xdr:row>
      <xdr:rowOff>285750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id="{0462896D-4A10-4D3B-B7DD-6AF1410B3360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16</xdr:row>
      <xdr:rowOff>285750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id="{08300FA2-187A-444A-9FBB-EDB0104F0D2B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16</xdr:row>
      <xdr:rowOff>285750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id="{D3FA5E45-864E-44F6-B1AA-DBA35F42FE6B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16</xdr:row>
      <xdr:rowOff>285750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id="{ECD98724-07BF-4FF2-BECA-203474DCDAA3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16</xdr:row>
      <xdr:rowOff>285750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id="{58CEA2C8-B3B1-4BB0-BE9D-8FB6B940C1CF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16</xdr:row>
      <xdr:rowOff>285750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id="{29F5A981-EE01-43A2-B06A-88E7F780B7C5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16</xdr:row>
      <xdr:rowOff>285750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id="{CEB9079C-7552-47C0-8DB8-FF753E66D0AF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16</xdr:row>
      <xdr:rowOff>285750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id="{85781A98-A7A7-4B3F-A2AE-FD1CC4A2572B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17</xdr:row>
      <xdr:rowOff>285750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:a16="http://schemas.microsoft.com/office/drawing/2014/main" id="{34360B7D-897D-447B-81E2-BDDC65D0B6EC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17</xdr:row>
      <xdr:rowOff>285750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id="{2AE370C7-FE60-41B6-A206-8AD3E94F1CBF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16</xdr:row>
      <xdr:rowOff>285750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id="{E5127379-35AE-4289-A2CB-48D3DC52D5A2}"/>
            </a:ext>
          </a:extLst>
        </xdr:cNvPr>
        <xdr:cNvSpPr txBox="1"/>
      </xdr:nvSpPr>
      <xdr:spPr>
        <a:xfrm>
          <a:off x="127539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16</xdr:row>
      <xdr:rowOff>285750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:a16="http://schemas.microsoft.com/office/drawing/2014/main" id="{E5C5ACEF-F2B6-498C-81E8-BC4EC40C9C44}"/>
            </a:ext>
          </a:extLst>
        </xdr:cNvPr>
        <xdr:cNvSpPr txBox="1"/>
      </xdr:nvSpPr>
      <xdr:spPr>
        <a:xfrm>
          <a:off x="127539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17</xdr:row>
      <xdr:rowOff>285750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id="{9BDF13CE-20EF-4E01-8197-1E3F8A904A46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17</xdr:row>
      <xdr:rowOff>285750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id="{6E35F218-A25C-44A2-B988-D184529E7FCB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16</xdr:row>
      <xdr:rowOff>285750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id="{65CB33EB-5607-4F55-8D2C-F4E4B0011764}"/>
            </a:ext>
          </a:extLst>
        </xdr:cNvPr>
        <xdr:cNvSpPr txBox="1"/>
      </xdr:nvSpPr>
      <xdr:spPr>
        <a:xfrm>
          <a:off x="127539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16</xdr:row>
      <xdr:rowOff>285750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id="{29D952FD-8CB9-46D1-BB05-F31ABBCEF6C2}"/>
            </a:ext>
          </a:extLst>
        </xdr:cNvPr>
        <xdr:cNvSpPr txBox="1"/>
      </xdr:nvSpPr>
      <xdr:spPr>
        <a:xfrm>
          <a:off x="127539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17</xdr:row>
      <xdr:rowOff>285750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id="{8200A0AC-CBA7-4FAF-9C23-B5687AFD9D96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17</xdr:row>
      <xdr:rowOff>285750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id="{425D0504-C2C6-491E-A7D9-3B025E3AFFEB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16</xdr:row>
      <xdr:rowOff>285750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id="{01E11D70-C890-41A2-9DA7-5380679AB780}"/>
            </a:ext>
          </a:extLst>
        </xdr:cNvPr>
        <xdr:cNvSpPr txBox="1"/>
      </xdr:nvSpPr>
      <xdr:spPr>
        <a:xfrm>
          <a:off x="127539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16</xdr:row>
      <xdr:rowOff>285750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id="{D1E10CC5-AD0E-4569-BBA6-AD205D65282A}"/>
            </a:ext>
          </a:extLst>
        </xdr:cNvPr>
        <xdr:cNvSpPr txBox="1"/>
      </xdr:nvSpPr>
      <xdr:spPr>
        <a:xfrm>
          <a:off x="127539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17</xdr:row>
      <xdr:rowOff>285750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id="{1A73C162-F420-4726-9E72-E244F7640FDA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17</xdr:row>
      <xdr:rowOff>285750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id="{4B273CF2-E57F-4267-9ADA-33D440ACACF5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16</xdr:row>
      <xdr:rowOff>285750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id="{7D6CB702-67A6-4401-93EC-9F30B2CE7786}"/>
            </a:ext>
          </a:extLst>
        </xdr:cNvPr>
        <xdr:cNvSpPr txBox="1"/>
      </xdr:nvSpPr>
      <xdr:spPr>
        <a:xfrm>
          <a:off x="127539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16</xdr:row>
      <xdr:rowOff>285750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id="{B484AE0F-A071-4D36-86B1-3FC84F581425}"/>
            </a:ext>
          </a:extLst>
        </xdr:cNvPr>
        <xdr:cNvSpPr txBox="1"/>
      </xdr:nvSpPr>
      <xdr:spPr>
        <a:xfrm>
          <a:off x="127539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17</xdr:row>
      <xdr:rowOff>285750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id="{20DBC11E-5A38-4AE8-9F12-5916848DD7FC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17</xdr:row>
      <xdr:rowOff>285750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id="{4B156872-99F8-41FF-B41B-CBDF75AC5D0F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17</xdr:row>
      <xdr:rowOff>285750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id="{80C549E4-BB23-4A50-9C81-AF193DE9789F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17</xdr:row>
      <xdr:rowOff>285750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id="{0A975E8E-CE8A-4A75-94B8-EA00B5295F5E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17</xdr:row>
      <xdr:rowOff>285750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id="{26E60645-0475-46D2-80CB-603A3D6A6A67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17</xdr:row>
      <xdr:rowOff>285750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id="{B40EAE31-161F-4A10-AB61-1068F9C0719F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17</xdr:row>
      <xdr:rowOff>285750</xdr:rowOff>
    </xdr:from>
    <xdr:ext cx="184731" cy="264560"/>
    <xdr:sp macro="" textlink="">
      <xdr:nvSpPr>
        <xdr:cNvPr id="339" name="TextBox 338">
          <a:extLst>
            <a:ext uri="{FF2B5EF4-FFF2-40B4-BE49-F238E27FC236}">
              <a16:creationId xmlns:a16="http://schemas.microsoft.com/office/drawing/2014/main" id="{69A1DC66-4F4F-4860-B246-BB5BF3FCD670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17</xdr:row>
      <xdr:rowOff>285750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id="{6069FA70-718B-41B0-9342-9D2A4A8CCFF1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17</xdr:row>
      <xdr:rowOff>285750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id="{CE41BE14-F6B9-4138-B8DE-C698EA8DFC28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17</xdr:row>
      <xdr:rowOff>285750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id="{44F8F3FC-622C-4848-B948-F98469DCD37B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17</xdr:row>
      <xdr:rowOff>285750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id="{0FC7C09E-E491-4DC9-B5F4-851440F089A4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17</xdr:row>
      <xdr:rowOff>285750</xdr:rowOff>
    </xdr:from>
    <xdr:ext cx="184731" cy="264560"/>
    <xdr:sp macro="" textlink="">
      <xdr:nvSpPr>
        <xdr:cNvPr id="344" name="TextBox 343">
          <a:extLst>
            <a:ext uri="{FF2B5EF4-FFF2-40B4-BE49-F238E27FC236}">
              <a16:creationId xmlns:a16="http://schemas.microsoft.com/office/drawing/2014/main" id="{AC06A6A4-CDBB-47B6-9999-FECB4240E981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17</xdr:row>
      <xdr:rowOff>285750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id="{CF8D4554-56D7-48F8-998D-8A64D5E30817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17</xdr:row>
      <xdr:rowOff>285750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id="{D3411A1B-27B1-43C6-9FD6-A644B48D1A35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17</xdr:row>
      <xdr:rowOff>285750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id="{58FAE15B-DD33-465D-AC14-7FF563EF2F54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17</xdr:row>
      <xdr:rowOff>285750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id="{F3BD64AB-C34E-4EAD-A587-50380E240F1F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17</xdr:row>
      <xdr:rowOff>285750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id="{43498E5E-87C2-4BE3-8A46-B93458E216A5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352425</xdr:colOff>
      <xdr:row>17</xdr:row>
      <xdr:rowOff>285750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id="{EA23830D-7C5E-4599-B32B-8B35191B484A}"/>
            </a:ext>
          </a:extLst>
        </xdr:cNvPr>
        <xdr:cNvSpPr txBox="1"/>
      </xdr:nvSpPr>
      <xdr:spPr>
        <a:xfrm>
          <a:off x="12753975" y="297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xpenses" displayName="Expenses" ref="B9:L21" totalsRowCount="1" headerRowDxfId="24" dataDxfId="23" totalsRowDxfId="22" headerRowCellStyle="Heading 4">
  <tableColumns count="11">
    <tableColumn id="1" xr3:uid="{00000000-0010-0000-0000-000001000000}" name="DATE" totalsRowLabel="TOTALS" dataDxfId="21" totalsRowDxfId="20" dataCellStyle="Date"/>
    <tableColumn id="2" xr3:uid="{00000000-0010-0000-0000-000002000000}" name="DESCRIPTION" dataDxfId="19" totalsRowDxfId="18" dataCellStyle="Normal"/>
    <tableColumn id="3" xr3:uid="{00000000-0010-0000-0000-000003000000}" name="Nominal Code " dataDxfId="17" totalsRowDxfId="16"/>
    <tableColumn id="4" xr3:uid="{00000000-0010-0000-0000-000004000000}" name="HOTEL" totalsRowFunction="sum" dataDxfId="15" totalsRowDxfId="14" dataCellStyle="Currency">
      <calculatedColumnFormula>132.5+129.5</calculatedColumnFormula>
    </tableColumn>
    <tableColumn id="5" xr3:uid="{00000000-0010-0000-0000-000005000000}" name="TRANSPORT" totalsRowFunction="sum" dataDxfId="13" totalsRowDxfId="12" dataCellStyle="Currency">
      <calculatedColumnFormula>24.25+38</calculatedColumnFormula>
    </tableColumn>
    <tableColumn id="10" xr3:uid="{00000000-0010-0000-0000-00000A000000}" name="MISC." totalsRowFunction="sum" dataDxfId="11" totalsRowDxfId="10" dataCellStyle="Currency">
      <calculatedColumnFormula>5.19+9.02+8.8+7.9</calculatedColumnFormula>
    </tableColumn>
    <tableColumn id="15" xr3:uid="{00000000-0010-0000-0000-00000F000000}" name="MILES DRIVEN" dataDxfId="9" totalsRowDxfId="8" dataCellStyle="Currency"/>
    <tableColumn id="12" xr3:uid="{00000000-0010-0000-0000-00000C000000}" name="MILEAGE _x000a_TOTAL" totalsRowFunction="sum" dataDxfId="7" totalsRowDxfId="6" dataCellStyle="Currency">
      <calculatedColumnFormula>MileageRate*Expenses[[#This Row],[MILES DRIVEN]]</calculatedColumnFormula>
    </tableColumn>
    <tableColumn id="9" xr3:uid="{00000000-0010-0000-0000-000009000000}" name="TOTAL " totalsRowFunction="sum" dataDxfId="5" totalsRowDxfId="4" dataCellStyle="Currency">
      <calculatedColumnFormula>Expenses[[#This Row],[HOTEL]]+Expenses[[#This Row],[TRANSPORT]]+Expenses[[#This Row],[MISC.]]+I10</calculatedColumnFormula>
    </tableColumn>
    <tableColumn id="11" xr3:uid="{00000000-0010-0000-0000-00000B000000}" name="VAT" totalsRowFunction="sum" dataDxfId="3" totalsRowDxfId="2" dataCellStyle="Currency">
      <calculatedColumnFormula>H10*H$7</calculatedColumnFormula>
    </tableColumn>
    <tableColumn id="13" xr3:uid="{00000000-0010-0000-0000-00000D000000}" name="NET" totalsRowFunction="sum" dataDxfId="1" totalsRowDxfId="0" dataCellStyle="Currency">
      <calculatedColumnFormula>Expenses[[#This Row],[TOTAL ]]-K10</calculatedColumnFormula>
    </tableColumn>
  </tableColumns>
  <tableStyleInfo name="Expense Report" showFirstColumn="0" showLastColumn="0" showRowStripes="1" showColumnStripes="0"/>
  <extLst>
    <ext xmlns:x14="http://schemas.microsoft.com/office/spreadsheetml/2009/9/main" uri="{504A1905-F514-4f6f-8877-14C23A59335A}">
      <x14:table altTextSummary="Enter travel details, such as Date, different expenses, and Odometer Start &amp; End readings in this table. Mileage Total and Total expenses are automatically calculated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oho">
  <a:themeElements>
    <a:clrScheme name="Expense Report">
      <a:dk1>
        <a:srgbClr val="000000"/>
      </a:dk1>
      <a:lt1>
        <a:srgbClr val="FFFFFF"/>
      </a:lt1>
      <a:dk2>
        <a:srgbClr val="2E2224"/>
      </a:dk2>
      <a:lt2>
        <a:srgbClr val="FFFFFF"/>
      </a:lt2>
      <a:accent1>
        <a:srgbClr val="664B42"/>
      </a:accent1>
      <a:accent2>
        <a:srgbClr val="4B5A60"/>
      </a:accent2>
      <a:accent3>
        <a:srgbClr val="9C5238"/>
      </a:accent3>
      <a:accent4>
        <a:srgbClr val="C1AD79"/>
      </a:accent4>
      <a:accent5>
        <a:srgbClr val="667559"/>
      </a:accent5>
      <a:accent6>
        <a:srgbClr val="604965"/>
      </a:accent6>
      <a:hlink>
        <a:srgbClr val="4B5A60"/>
      </a:hlink>
      <a:folHlink>
        <a:srgbClr val="604965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SOHO">
      <a:fillStyleLst>
        <a:solidFill>
          <a:schemeClr val="phClr"/>
        </a:solidFill>
        <a:gradFill rotWithShape="1">
          <a:gsLst>
            <a:gs pos="0">
              <a:schemeClr val="phClr">
                <a:tint val="45000"/>
                <a:satMod val="200000"/>
              </a:schemeClr>
            </a:gs>
            <a:gs pos="30000">
              <a:schemeClr val="phClr">
                <a:tint val="61000"/>
                <a:satMod val="200000"/>
              </a:schemeClr>
            </a:gs>
            <a:gs pos="45000">
              <a:schemeClr val="phClr">
                <a:tint val="66000"/>
                <a:satMod val="200000"/>
              </a:schemeClr>
            </a:gs>
            <a:gs pos="55000">
              <a:schemeClr val="phClr">
                <a:tint val="66000"/>
                <a:satMod val="200000"/>
              </a:schemeClr>
            </a:gs>
            <a:gs pos="73000">
              <a:schemeClr val="phClr">
                <a:tint val="61000"/>
                <a:satMod val="200000"/>
              </a:schemeClr>
            </a:gs>
            <a:gs pos="100000">
              <a:schemeClr val="phClr">
                <a:tint val="45000"/>
                <a:satMod val="200000"/>
              </a:schemeClr>
            </a:gs>
          </a:gsLst>
          <a:lin ang="950000" scaled="1"/>
        </a:gradFill>
        <a:gradFill rotWithShape="1">
          <a:gsLst>
            <a:gs pos="0">
              <a:schemeClr val="phClr">
                <a:shade val="67000"/>
                <a:satMod val="150000"/>
              </a:schemeClr>
            </a:gs>
            <a:gs pos="30000">
              <a:schemeClr val="phClr">
                <a:shade val="94000"/>
                <a:satMod val="130000"/>
              </a:schemeClr>
            </a:gs>
            <a:gs pos="45000">
              <a:schemeClr val="phClr">
                <a:shade val="100000"/>
                <a:satMod val="120000"/>
              </a:schemeClr>
            </a:gs>
            <a:gs pos="55000">
              <a:schemeClr val="phClr">
                <a:shade val="100000"/>
                <a:satMod val="118000"/>
              </a:schemeClr>
            </a:gs>
            <a:gs pos="73000">
              <a:schemeClr val="phClr">
                <a:shade val="94000"/>
                <a:satMod val="130000"/>
              </a:schemeClr>
            </a:gs>
            <a:gs pos="100000">
              <a:schemeClr val="phClr">
                <a:shade val="67000"/>
                <a:satMod val="150000"/>
              </a:schemeClr>
            </a:gs>
          </a:gsLst>
          <a:lin ang="950000" scaled="1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2700000"/>
            </a:lightRig>
          </a:scene3d>
          <a:sp3d contourW="19050">
            <a:bevelT w="31750" h="38100"/>
            <a:contourClr>
              <a:schemeClr val="phClr">
                <a:shade val="15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4000"/>
                <a:satMod val="210000"/>
              </a:schemeClr>
            </a:gs>
            <a:gs pos="40000">
              <a:schemeClr val="phClr">
                <a:tint val="72000"/>
                <a:shade val="99000"/>
                <a:satMod val="200000"/>
              </a:schemeClr>
            </a:gs>
            <a:gs pos="100000">
              <a:schemeClr val="phClr">
                <a:tint val="100000"/>
                <a:shade val="30000"/>
                <a:alpha val="100000"/>
                <a:satMod val="175000"/>
                <a:lumMod val="100000"/>
              </a:schemeClr>
            </a:gs>
          </a:gsLst>
          <a:path path="circle">
            <a:fillToRect l="50000" t="-80000" r="50000" b="18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86000"/>
                <a:alpha val="90000"/>
              </a:schemeClr>
              <a:schemeClr val="phClr">
                <a:shade val="49000"/>
                <a:satMod val="120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ennie.phelps@theorsociety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/>
    <pageSetUpPr autoPageBreaks="0" fitToPage="1"/>
  </sheetPr>
  <dimension ref="B1:L23"/>
  <sheetViews>
    <sheetView showGridLines="0" tabSelected="1" zoomScaleNormal="100" workbookViewId="0">
      <selection activeCell="D10" sqref="D10"/>
    </sheetView>
  </sheetViews>
  <sheetFormatPr defaultRowHeight="30" customHeight="1" x14ac:dyDescent="0.25"/>
  <cols>
    <col min="1" max="1" width="2.7109375" style="1" customWidth="1"/>
    <col min="2" max="2" width="20" style="1" customWidth="1"/>
    <col min="3" max="3" width="52.85546875" style="1" customWidth="1"/>
    <col min="4" max="4" width="20.42578125" style="1" customWidth="1"/>
    <col min="5" max="9" width="15.7109375" style="1" customWidth="1"/>
    <col min="10" max="10" width="15.85546875" style="1" customWidth="1"/>
    <col min="11" max="11" width="17.5703125" style="1" customWidth="1"/>
    <col min="12" max="12" width="12.5703125" style="1" customWidth="1"/>
    <col min="13" max="13" width="4.85546875" style="1" customWidth="1"/>
    <col min="14" max="16384" width="9.140625" style="1"/>
  </cols>
  <sheetData>
    <row r="1" spans="2:12" ht="45.75" customHeight="1" x14ac:dyDescent="0.5">
      <c r="B1" s="2" t="s">
        <v>15</v>
      </c>
      <c r="I1" s="3"/>
      <c r="J1" s="35" t="s">
        <v>17</v>
      </c>
      <c r="K1" s="35" t="s">
        <v>29</v>
      </c>
      <c r="L1" s="35" t="s">
        <v>28</v>
      </c>
    </row>
    <row r="2" spans="2:12" ht="12.75" customHeight="1" x14ac:dyDescent="0.25">
      <c r="B2" s="4"/>
      <c r="I2" s="5"/>
      <c r="J2" s="36"/>
      <c r="K2" s="36"/>
      <c r="L2" s="36"/>
    </row>
    <row r="3" spans="2:12" ht="15.75" customHeight="1" x14ac:dyDescent="0.25">
      <c r="B3" s="30" t="s">
        <v>20</v>
      </c>
      <c r="C3" s="31"/>
      <c r="D3" s="37" t="s">
        <v>25</v>
      </c>
      <c r="E3" s="37"/>
      <c r="F3" s="37" t="s">
        <v>19</v>
      </c>
      <c r="G3" s="37"/>
      <c r="H3" s="30"/>
      <c r="I3" s="5"/>
      <c r="J3" s="6"/>
      <c r="K3" s="6"/>
      <c r="L3" s="7"/>
    </row>
    <row r="4" spans="2:12" ht="18" customHeight="1" x14ac:dyDescent="0.25">
      <c r="B4" s="30" t="s">
        <v>21</v>
      </c>
      <c r="C4" s="30"/>
      <c r="D4" s="30" t="s">
        <v>26</v>
      </c>
      <c r="E4" s="30"/>
      <c r="F4" s="30" t="s">
        <v>27</v>
      </c>
      <c r="G4" s="30"/>
      <c r="H4" s="30"/>
      <c r="I4" s="5"/>
      <c r="J4" s="8"/>
      <c r="K4" s="8"/>
      <c r="L4" s="7"/>
    </row>
    <row r="5" spans="2:12" ht="18" customHeight="1" x14ac:dyDescent="0.25">
      <c r="B5" s="30" t="s">
        <v>24</v>
      </c>
      <c r="C5" s="30"/>
      <c r="D5" s="30"/>
      <c r="E5" s="30"/>
      <c r="F5" s="30"/>
      <c r="G5" s="30"/>
      <c r="H5" s="30"/>
      <c r="I5" s="5"/>
      <c r="J5" s="8"/>
      <c r="K5" s="8"/>
      <c r="L5" s="9"/>
    </row>
    <row r="6" spans="2:12" ht="18" customHeight="1" x14ac:dyDescent="0.25">
      <c r="B6" s="32" t="s">
        <v>22</v>
      </c>
      <c r="C6" s="30"/>
      <c r="D6" s="30"/>
      <c r="E6" s="30"/>
      <c r="F6" s="30"/>
      <c r="G6" s="30"/>
      <c r="H6" s="30"/>
      <c r="I6" s="10"/>
      <c r="J6" s="11"/>
      <c r="K6" s="11"/>
      <c r="L6" s="9"/>
    </row>
    <row r="7" spans="2:12" ht="18" customHeight="1" x14ac:dyDescent="0.25">
      <c r="B7" s="32" t="s">
        <v>23</v>
      </c>
      <c r="C7" s="30"/>
      <c r="D7" s="30"/>
      <c r="E7" s="30" t="s">
        <v>7</v>
      </c>
      <c r="F7" s="33">
        <v>0.45</v>
      </c>
      <c r="G7" s="30" t="s">
        <v>16</v>
      </c>
      <c r="H7" s="33">
        <v>0.02</v>
      </c>
      <c r="I7" s="5"/>
      <c r="J7" s="12"/>
      <c r="K7" s="12"/>
      <c r="L7" s="13"/>
    </row>
    <row r="8" spans="2:12" ht="18" customHeight="1" x14ac:dyDescent="0.25">
      <c r="D8" s="14" t="s">
        <v>13</v>
      </c>
      <c r="J8" s="34" t="s">
        <v>13</v>
      </c>
      <c r="K8" s="34"/>
      <c r="L8" s="34"/>
    </row>
    <row r="9" spans="2:12" ht="30" customHeight="1" x14ac:dyDescent="0.25">
      <c r="B9" s="15" t="s">
        <v>0</v>
      </c>
      <c r="C9" s="15" t="s">
        <v>1</v>
      </c>
      <c r="D9" s="15" t="s">
        <v>18</v>
      </c>
      <c r="E9" s="15" t="s">
        <v>2</v>
      </c>
      <c r="F9" s="15" t="s">
        <v>3</v>
      </c>
      <c r="G9" s="15" t="s">
        <v>4</v>
      </c>
      <c r="H9" s="15" t="s">
        <v>14</v>
      </c>
      <c r="I9" s="16" t="s">
        <v>10</v>
      </c>
      <c r="J9" s="17" t="s">
        <v>6</v>
      </c>
      <c r="K9" s="17" t="s">
        <v>11</v>
      </c>
      <c r="L9" s="17" t="s">
        <v>12</v>
      </c>
    </row>
    <row r="10" spans="2:12" ht="30" customHeight="1" x14ac:dyDescent="0.25">
      <c r="B10" s="18"/>
      <c r="E10" s="19"/>
      <c r="F10" s="19"/>
      <c r="G10" s="19"/>
      <c r="H10" s="20"/>
      <c r="I10" s="19">
        <f>MileageRate*Expenses[[#This Row],[MILES DRIVEN]]</f>
        <v>0</v>
      </c>
      <c r="J10" s="19">
        <f>Expenses[[#This Row],[HOTEL]]+Expenses[[#This Row],[TRANSPORT]]+Expenses[[#This Row],[MISC.]]+I10</f>
        <v>0</v>
      </c>
      <c r="K10" s="19">
        <f t="shared" ref="K10:K20" si="0">H10*H$7</f>
        <v>0</v>
      </c>
      <c r="L10" s="19">
        <f>Expenses[[#This Row],[TOTAL ]]-K10</f>
        <v>0</v>
      </c>
    </row>
    <row r="11" spans="2:12" ht="30" customHeight="1" x14ac:dyDescent="0.25">
      <c r="B11" s="18"/>
      <c r="E11" s="19"/>
      <c r="F11" s="19"/>
      <c r="G11" s="19"/>
      <c r="H11" s="20"/>
      <c r="I11" s="19">
        <f>MileageRate*Expenses[[#This Row],[MILES DRIVEN]]</f>
        <v>0</v>
      </c>
      <c r="J11" s="19">
        <f>Expenses[[#This Row],[HOTEL]]+Expenses[[#This Row],[TRANSPORT]]+Expenses[[#This Row],[MISC.]]+I11</f>
        <v>0</v>
      </c>
      <c r="K11" s="19">
        <f t="shared" si="0"/>
        <v>0</v>
      </c>
      <c r="L11" s="19">
        <f>Expenses[[#This Row],[TOTAL ]]-K11</f>
        <v>0</v>
      </c>
    </row>
    <row r="12" spans="2:12" ht="31.5" customHeight="1" x14ac:dyDescent="0.25">
      <c r="B12" s="18"/>
      <c r="C12" s="21"/>
      <c r="E12" s="19"/>
      <c r="F12" s="19"/>
      <c r="G12" s="19"/>
      <c r="H12" s="20"/>
      <c r="I12" s="19">
        <f>MileageRate*Expenses[[#This Row],[MILES DRIVEN]]</f>
        <v>0</v>
      </c>
      <c r="J12" s="19">
        <f>Expenses[[#This Row],[HOTEL]]+Expenses[[#This Row],[TRANSPORT]]+Expenses[[#This Row],[MISC.]]+I12</f>
        <v>0</v>
      </c>
      <c r="K12" s="19">
        <f t="shared" si="0"/>
        <v>0</v>
      </c>
      <c r="L12" s="19">
        <f>Expenses[[#This Row],[TOTAL ]]-K12</f>
        <v>0</v>
      </c>
    </row>
    <row r="13" spans="2:12" ht="30" customHeight="1" x14ac:dyDescent="0.25">
      <c r="B13" s="18"/>
      <c r="C13" s="21"/>
      <c r="E13" s="19"/>
      <c r="F13" s="19"/>
      <c r="G13" s="19"/>
      <c r="H13" s="20"/>
      <c r="I13" s="19">
        <f>MileageRate*Expenses[[#This Row],[MILES DRIVEN]]</f>
        <v>0</v>
      </c>
      <c r="J13" s="19">
        <f>Expenses[[#This Row],[HOTEL]]+Expenses[[#This Row],[TRANSPORT]]+Expenses[[#This Row],[MISC.]]+I13</f>
        <v>0</v>
      </c>
      <c r="K13" s="19">
        <f t="shared" si="0"/>
        <v>0</v>
      </c>
      <c r="L13" s="19">
        <f>Expenses[[#This Row],[TOTAL ]]-K13</f>
        <v>0</v>
      </c>
    </row>
    <row r="14" spans="2:12" ht="30" customHeight="1" x14ac:dyDescent="0.25">
      <c r="B14" s="18"/>
      <c r="E14" s="19"/>
      <c r="F14" s="19"/>
      <c r="G14" s="19"/>
      <c r="H14" s="20"/>
      <c r="I14" s="19">
        <f>MileageRate*Expenses[[#This Row],[MILES DRIVEN]]</f>
        <v>0</v>
      </c>
      <c r="J14" s="19">
        <f>Expenses[[#This Row],[HOTEL]]+Expenses[[#This Row],[TRANSPORT]]+Expenses[[#This Row],[MISC.]]+I14</f>
        <v>0</v>
      </c>
      <c r="K14" s="19">
        <f t="shared" si="0"/>
        <v>0</v>
      </c>
      <c r="L14" s="19">
        <f>Expenses[[#This Row],[TOTAL ]]-K14</f>
        <v>0</v>
      </c>
    </row>
    <row r="15" spans="2:12" ht="30" customHeight="1" x14ac:dyDescent="0.25">
      <c r="B15" s="18"/>
      <c r="E15" s="19"/>
      <c r="F15" s="19"/>
      <c r="G15" s="19"/>
      <c r="H15" s="20"/>
      <c r="I15" s="19">
        <f>MileageRate*Expenses[[#This Row],[MILES DRIVEN]]</f>
        <v>0</v>
      </c>
      <c r="J15" s="19">
        <f>Expenses[[#This Row],[HOTEL]]+Expenses[[#This Row],[TRANSPORT]]+Expenses[[#This Row],[MISC.]]+I15</f>
        <v>0</v>
      </c>
      <c r="K15" s="19">
        <f t="shared" si="0"/>
        <v>0</v>
      </c>
      <c r="L15" s="19">
        <f>Expenses[[#This Row],[TOTAL ]]-K15</f>
        <v>0</v>
      </c>
    </row>
    <row r="16" spans="2:12" ht="30" customHeight="1" x14ac:dyDescent="0.25">
      <c r="B16" s="18"/>
      <c r="E16" s="19"/>
      <c r="F16" s="19"/>
      <c r="G16" s="19"/>
      <c r="H16" s="20"/>
      <c r="I16" s="19">
        <f>MileageRate*Expenses[[#This Row],[MILES DRIVEN]]</f>
        <v>0</v>
      </c>
      <c r="J16" s="19">
        <f>Expenses[[#This Row],[HOTEL]]+Expenses[[#This Row],[TRANSPORT]]+Expenses[[#This Row],[MISC.]]+I16</f>
        <v>0</v>
      </c>
      <c r="K16" s="19">
        <f t="shared" si="0"/>
        <v>0</v>
      </c>
      <c r="L16" s="19">
        <f>Expenses[[#This Row],[TOTAL ]]-K16</f>
        <v>0</v>
      </c>
    </row>
    <row r="17" spans="2:12" ht="30" customHeight="1" x14ac:dyDescent="0.25">
      <c r="B17" s="18"/>
      <c r="E17" s="19"/>
      <c r="F17" s="19"/>
      <c r="G17" s="19"/>
      <c r="H17" s="20"/>
      <c r="I17" s="19">
        <f>MileageRate*Expenses[[#This Row],[MILES DRIVEN]]</f>
        <v>0</v>
      </c>
      <c r="J17" s="19">
        <f>Expenses[[#This Row],[HOTEL]]+Expenses[[#This Row],[TRANSPORT]]+Expenses[[#This Row],[MISC.]]+I17</f>
        <v>0</v>
      </c>
      <c r="K17" s="19">
        <f t="shared" si="0"/>
        <v>0</v>
      </c>
      <c r="L17" s="19">
        <f>Expenses[[#This Row],[TOTAL ]]-K17</f>
        <v>0</v>
      </c>
    </row>
    <row r="18" spans="2:12" ht="30" customHeight="1" x14ac:dyDescent="0.25">
      <c r="B18" s="18"/>
      <c r="E18" s="19"/>
      <c r="F18" s="19"/>
      <c r="G18" s="19"/>
      <c r="H18" s="20"/>
      <c r="I18" s="19">
        <f>MileageRate*Expenses[[#This Row],[MILES DRIVEN]]</f>
        <v>0</v>
      </c>
      <c r="J18" s="19">
        <f>Expenses[[#This Row],[HOTEL]]+Expenses[[#This Row],[TRANSPORT]]+Expenses[[#This Row],[MISC.]]+I18</f>
        <v>0</v>
      </c>
      <c r="K18" s="19">
        <f t="shared" si="0"/>
        <v>0</v>
      </c>
      <c r="L18" s="19">
        <f>Expenses[[#This Row],[TOTAL ]]-K18</f>
        <v>0</v>
      </c>
    </row>
    <row r="19" spans="2:12" ht="30" customHeight="1" x14ac:dyDescent="0.25">
      <c r="B19" s="18"/>
      <c r="E19" s="19"/>
      <c r="F19" s="19"/>
      <c r="G19" s="19"/>
      <c r="H19" s="20"/>
      <c r="I19" s="19">
        <f>MileageRate*Expenses[[#This Row],[MILES DRIVEN]]</f>
        <v>0</v>
      </c>
      <c r="J19" s="19">
        <f>Expenses[[#This Row],[HOTEL]]+Expenses[[#This Row],[TRANSPORT]]+Expenses[[#This Row],[MISC.]]+I19</f>
        <v>0</v>
      </c>
      <c r="K19" s="19">
        <f t="shared" si="0"/>
        <v>0</v>
      </c>
      <c r="L19" s="19">
        <f>Expenses[[#This Row],[TOTAL ]]-K19</f>
        <v>0</v>
      </c>
    </row>
    <row r="20" spans="2:12" ht="30" customHeight="1" x14ac:dyDescent="0.25">
      <c r="B20" s="18"/>
      <c r="E20" s="19"/>
      <c r="F20" s="19"/>
      <c r="G20" s="19"/>
      <c r="H20" s="20"/>
      <c r="I20" s="19">
        <f>MileageRate*Expenses[[#This Row],[MILES DRIVEN]]</f>
        <v>0</v>
      </c>
      <c r="J20" s="19">
        <f>Expenses[[#This Row],[HOTEL]]+Expenses[[#This Row],[TRANSPORT]]+Expenses[[#This Row],[MISC.]]+I20</f>
        <v>0</v>
      </c>
      <c r="K20" s="19">
        <f t="shared" si="0"/>
        <v>0</v>
      </c>
      <c r="L20" s="19">
        <f>Expenses[[#This Row],[TOTAL ]]-K20</f>
        <v>0</v>
      </c>
    </row>
    <row r="21" spans="2:12" ht="30" customHeight="1" x14ac:dyDescent="0.25">
      <c r="B21" s="22" t="s">
        <v>8</v>
      </c>
      <c r="C21" s="23"/>
      <c r="D21" s="23"/>
      <c r="E21" s="24">
        <f>SUBTOTAL(109,Expenses[HOTEL])</f>
        <v>0</v>
      </c>
      <c r="F21" s="24">
        <f>SUBTOTAL(109,Expenses[TRANSPORT])</f>
        <v>0</v>
      </c>
      <c r="G21" s="24">
        <f>SUBTOTAL(109,Expenses[MISC.])</f>
        <v>0</v>
      </c>
      <c r="H21" s="24"/>
      <c r="I21" s="25">
        <f>SUBTOTAL(109,Expenses[MILEAGE 
TOTAL])</f>
        <v>0</v>
      </c>
      <c r="J21" s="25">
        <f>SUBTOTAL(109,Expenses[[TOTAL ]])</f>
        <v>0</v>
      </c>
      <c r="K21" s="25">
        <f>SUBTOTAL(109,Expenses[VAT])</f>
        <v>0</v>
      </c>
      <c r="L21" s="25">
        <f>SUBTOTAL(109,Expenses[NET])</f>
        <v>0</v>
      </c>
    </row>
    <row r="22" spans="2:12" ht="41.25" customHeight="1" x14ac:dyDescent="0.25">
      <c r="B22" s="26"/>
      <c r="I22" s="27" t="s">
        <v>9</v>
      </c>
    </row>
    <row r="23" spans="2:12" ht="30" customHeight="1" x14ac:dyDescent="0.25">
      <c r="I23" s="27" t="s">
        <v>5</v>
      </c>
      <c r="J23" s="28">
        <f>Expenses[[#Totals],[TOTAL ]]-J22</f>
        <v>0</v>
      </c>
      <c r="K23" s="29"/>
    </row>
  </sheetData>
  <mergeCells count="6">
    <mergeCell ref="J8:L8"/>
    <mergeCell ref="K1:K2"/>
    <mergeCell ref="L1:L2"/>
    <mergeCell ref="J1:J2"/>
    <mergeCell ref="D3:E3"/>
    <mergeCell ref="F3:G3"/>
  </mergeCells>
  <conditionalFormatting sqref="E10:H20">
    <cfRule type="expression" dxfId="30" priority="5">
      <formula>E10&lt;0</formula>
    </cfRule>
  </conditionalFormatting>
  <conditionalFormatting sqref="G10:H20">
    <cfRule type="expression" dxfId="29" priority="71">
      <formula>SUMIF($B$10:$B$20,$B10,$G$10:$G$20)&gt;#REF!</formula>
    </cfRule>
  </conditionalFormatting>
  <conditionalFormatting sqref="E10:E20">
    <cfRule type="expression" dxfId="28" priority="73">
      <formula>SUMIF($B$10:$B$20,$B10,$E$10:$E$20)&gt;#REF!</formula>
    </cfRule>
  </conditionalFormatting>
  <conditionalFormatting sqref="I10:I20">
    <cfRule type="expression" dxfId="27" priority="75">
      <formula>(#REF!&lt;&gt;"")*(#REF!&lt;&gt;"")*(#REF!&lt;#REF!)</formula>
    </cfRule>
  </conditionalFormatting>
  <conditionalFormatting sqref="K19:K20">
    <cfRule type="expression" dxfId="26" priority="3">
      <formula>(#REF!&lt;&gt;"")*(#REF!&lt;&gt;"")*(#REF!&lt;#REF!)</formula>
    </cfRule>
  </conditionalFormatting>
  <conditionalFormatting sqref="K10:K18">
    <cfRule type="expression" dxfId="25" priority="1">
      <formula>(#REF!&lt;&gt;"")*(#REF!&lt;&gt;"")*(#REF!&lt;#REF!)</formula>
    </cfRule>
  </conditionalFormatting>
  <dataValidations xWindow="691" yWindow="357" count="21">
    <dataValidation allowBlank="1" showInputMessage="1" showErrorMessage="1" prompt="Create a Business Expense Report in this worksheet. Enter expense descriptions and amounts in Expenses table. Total expenses are automatically calculated" sqref="A1" xr:uid="{00000000-0002-0000-0000-000000000000}"/>
    <dataValidation allowBlank="1" showInputMessage="1" showErrorMessage="1" prompt="Title of this worksheet is in this cell. Enter company name and address in cells below" sqref="B1" xr:uid="{00000000-0002-0000-0000-000001000000}"/>
    <dataValidation allowBlank="1" showInputMessage="1" showErrorMessage="1" prompt="Enter company name in this cell" sqref="B2" xr:uid="{00000000-0002-0000-0000-000002000000}"/>
    <dataValidation allowBlank="1" showInputMessage="1" showErrorMessage="1" prompt="Enter company Phone number in cell at right" sqref="B3" xr:uid="{00000000-0002-0000-0000-000003000000}"/>
    <dataValidation allowBlank="1" showInputMessage="1" showErrorMessage="1" prompt="Enter company Phone number in this cell" sqref="C3:D3" xr:uid="{00000000-0002-0000-0000-000004000000}"/>
    <dataValidation allowBlank="1" showInputMessage="1" showErrorMessage="1" prompt="Enter company Email address in cell at right" sqref="B4" xr:uid="{00000000-0002-0000-0000-000005000000}"/>
    <dataValidation allowBlank="1" showInputMessage="1" showErrorMessage="1" prompt="Enter company Email address in this cell" sqref="C4:D4 F3" xr:uid="{00000000-0002-0000-0000-000006000000}"/>
    <dataValidation allowBlank="1" showInputMessage="1" showErrorMessage="1" prompt="Enter company Web address in cell at right" sqref="B5" xr:uid="{00000000-0002-0000-0000-000007000000}"/>
    <dataValidation allowBlank="1" showInputMessage="1" showErrorMessage="1" prompt="Enter company Web address in this cell and claimer details in cells E4 through F7" sqref="C5:D5" xr:uid="{00000000-0002-0000-0000-000008000000}"/>
    <dataValidation allowBlank="1" showInputMessage="1" showErrorMessage="1" prompt="Enter Mileage Rate in cell at right" sqref="E7" xr:uid="{00000000-0002-0000-0000-00000A000000}"/>
    <dataValidation allowBlank="1" showInputMessage="1" showErrorMessage="1" prompt="Enter Mileage Rate in this cell" sqref="F7 H7" xr:uid="{00000000-0002-0000-0000-00000B000000}"/>
    <dataValidation allowBlank="1" showInputMessage="1" showErrorMessage="1" prompt="Enter Date in this column under this heading" sqref="B9" xr:uid="{00000000-0002-0000-0000-00000C000000}"/>
    <dataValidation allowBlank="1" showInputMessage="1" showErrorMessage="1" prompt="Enter Account in this column under this heading" sqref="C9:D9" xr:uid="{00000000-0002-0000-0000-00000D000000}"/>
    <dataValidation allowBlank="1" showInputMessage="1" showErrorMessage="1" prompt="Enter Hotel expenses in this column under this heading" sqref="E9" xr:uid="{00000000-0002-0000-0000-00000E000000}"/>
    <dataValidation allowBlank="1" showInputMessage="1" showErrorMessage="1" prompt="Enter Transport expenses in this column under this heading" sqref="F9" xr:uid="{00000000-0002-0000-0000-00000F000000}"/>
    <dataValidation allowBlank="1" showInputMessage="1" showErrorMessage="1" prompt="Enter Miscellaneous expenses in this column under this heading" sqref="G9:H9" xr:uid="{00000000-0002-0000-0000-000010000000}"/>
    <dataValidation allowBlank="1" showInputMessage="1" showErrorMessage="1" prompt="Mileage Total is automatically calculated in this column under this heading" sqref="I9" xr:uid="{00000000-0002-0000-0000-000011000000}"/>
    <dataValidation allowBlank="1" showInputMessage="1" showErrorMessage="1" prompt="Enter Advances amount in cell at right" sqref="I22" xr:uid="{00000000-0002-0000-0000-000012000000}"/>
    <dataValidation allowBlank="1" showInputMessage="1" showErrorMessage="1" prompt="Total due amount is automatically calculated in cell at right" sqref="I23" xr:uid="{00000000-0002-0000-0000-000013000000}"/>
    <dataValidation allowBlank="1" showInputMessage="1" showErrorMessage="1" prompt="If claiming mileage, enter engine type, eg petrol,diesel, LPG or electric" sqref="F5" xr:uid="{00000000-0002-0000-0000-000014000000}"/>
    <dataValidation allowBlank="1" showInputMessage="1" showErrorMessage="1" prompt="If claiming mileage enter engine size in this cell" sqref="F6" xr:uid="{00000000-0002-0000-0000-000015000000}"/>
  </dataValidations>
  <hyperlinks>
    <hyperlink ref="F3" r:id="rId1" xr:uid="{11B0E4E5-DE86-452F-A908-5C22E6E9B474}"/>
  </hyperlinks>
  <printOptions horizontalCentered="1"/>
  <pageMargins left="0.25" right="0.25" top="0.75" bottom="0.75" header="0.3" footer="0.3"/>
  <pageSetup paperSize="9" fitToHeight="0" orientation="landscape" r:id="rId2"/>
  <headerFooter differentFirst="1">
    <oddFooter>&amp;CPage &amp;P of &amp;N</oddFooter>
  </headerFooter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Expense Report</vt:lpstr>
      <vt:lpstr>AllData</vt:lpstr>
      <vt:lpstr>ColumnTitle1</vt:lpstr>
      <vt:lpstr>MileageRate</vt:lpstr>
      <vt:lpstr>'Expense Report'!Print_Titles</vt:lpstr>
      <vt:lpstr>RowTitleRegion1..C7</vt:lpstr>
      <vt:lpstr>RowTitleRegion4..M8</vt:lpstr>
      <vt:lpstr>RowTitleRegion5..M24</vt:lpstr>
      <vt:lpstr>VAT_RECLAIM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Karen Evans</dc:creator>
  <cp:lastModifiedBy>Felicity McLeister</cp:lastModifiedBy>
  <cp:lastPrinted>2021-03-01T11:36:46Z</cp:lastPrinted>
  <dcterms:created xsi:type="dcterms:W3CDTF">2017-05-01T05:29:40Z</dcterms:created>
  <dcterms:modified xsi:type="dcterms:W3CDTF">2021-04-01T09:45:00Z</dcterms:modified>
</cp:coreProperties>
</file>