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H:\Amy Hughes\SIGs and RGs\"/>
    </mc:Choice>
  </mc:AlternateContent>
  <xr:revisionPtr revIDLastSave="0" documentId="8_{FE72983B-BC9F-455D-B6A8-1B236889D940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Expense Report" sheetId="1" r:id="rId1"/>
  </sheets>
  <definedNames>
    <definedName name="Advances">'Expense Report'!#REF!</definedName>
    <definedName name="AllData">Expenses[[DATE]:[MISC.]]</definedName>
    <definedName name="BeginDate">'Expense Report'!#REF!</definedName>
    <definedName name="ColumnTitle1">Expenses[[#Headers],[DATE]]</definedName>
    <definedName name="EndDate">'Expense Report'!#REF!</definedName>
    <definedName name="MileageRate">'Expense Report'!$E$8</definedName>
    <definedName name="_xlnm.Print_Titles" localSheetId="0">'Expense Report'!$9:$9</definedName>
    <definedName name="RowTitleRegion1..C7">'Expense Report'!$B$4</definedName>
    <definedName name="RowTitleRegion2..F7">'Expense Report'!#REF!</definedName>
    <definedName name="RowTitleRegion3..J8">'Expense Report'!#REF!</definedName>
    <definedName name="RowTitleRegion4..M8">'Expense Report'!$D$8</definedName>
    <definedName name="RowTitleRegion5..M24">'Expense Report'!$H$22</definedName>
    <definedName name="VAT_RECLAIM">'Expense Report'!$F$8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1" l="1"/>
  <c r="I11" i="1" s="1"/>
  <c r="H12" i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K18" i="1" s="1"/>
  <c r="H19" i="1"/>
  <c r="I19" i="1" s="1"/>
  <c r="H20" i="1"/>
  <c r="I20" i="1" s="1"/>
  <c r="J11" i="1"/>
  <c r="J12" i="1"/>
  <c r="J13" i="1"/>
  <c r="J14" i="1"/>
  <c r="J15" i="1"/>
  <c r="J16" i="1"/>
  <c r="J17" i="1"/>
  <c r="J18" i="1"/>
  <c r="J19" i="1"/>
  <c r="J20" i="1"/>
  <c r="J10" i="1"/>
  <c r="H10" i="1"/>
  <c r="E21" i="1"/>
  <c r="F21" i="1"/>
  <c r="K14" i="1" l="1"/>
  <c r="K10" i="1"/>
  <c r="H21" i="1"/>
  <c r="J21" i="1"/>
  <c r="K19" i="1"/>
  <c r="K15" i="1"/>
  <c r="K11" i="1"/>
  <c r="K17" i="1"/>
  <c r="K20" i="1"/>
  <c r="K16" i="1"/>
  <c r="K12" i="1"/>
  <c r="K13" i="1"/>
  <c r="I21" i="1"/>
  <c r="I23" i="1" s="1"/>
  <c r="D21" i="1"/>
  <c r="K21" i="1" l="1"/>
</calcChain>
</file>

<file path=xl/sharedStrings.xml><?xml version="1.0" encoding="utf-8"?>
<sst xmlns="http://schemas.openxmlformats.org/spreadsheetml/2006/main" count="32" uniqueCount="32">
  <si>
    <t>DATE</t>
  </si>
  <si>
    <t>DESCRIPTION</t>
  </si>
  <si>
    <t>HOTEL</t>
  </si>
  <si>
    <t>TRANSPORT</t>
  </si>
  <si>
    <t>PHONE</t>
  </si>
  <si>
    <t>MISC.</t>
  </si>
  <si>
    <t>TOTAL</t>
  </si>
  <si>
    <t xml:space="preserve">TOTAL </t>
  </si>
  <si>
    <t>NAME</t>
  </si>
  <si>
    <t>MILEAGE RATE</t>
  </si>
  <si>
    <t>TOTALS</t>
  </si>
  <si>
    <t>EMAIL</t>
  </si>
  <si>
    <t>WEB</t>
  </si>
  <si>
    <t>ADVANCES</t>
  </si>
  <si>
    <t>MILEAGE 
TOTAL</t>
  </si>
  <si>
    <t>12 Edward Street, Birmingham, B1 2RX</t>
  </si>
  <si>
    <t>www.theorsociety.com</t>
  </si>
  <si>
    <t>REF</t>
  </si>
  <si>
    <t>VAT</t>
  </si>
  <si>
    <t>NET</t>
  </si>
  <si>
    <t>INTERNAL USE ONLY</t>
  </si>
  <si>
    <t>MILES DRIVEN</t>
  </si>
  <si>
    <t>THE OPERATIONAL RESEARCH SOCIETY EXPENSE CLAIM FORM</t>
  </si>
  <si>
    <t>VAT RECLAIM</t>
  </si>
  <si>
    <t>ENGINE SIZE</t>
  </si>
  <si>
    <t>ENGINE TYPE</t>
  </si>
  <si>
    <t>0121 233 9300</t>
  </si>
  <si>
    <t>SUPPLIER REF</t>
  </si>
  <si>
    <t>NOMINAL CODE</t>
  </si>
  <si>
    <t>BANK SORT CODE</t>
  </si>
  <si>
    <t>BANK ACCOUNT NO</t>
  </si>
  <si>
    <t>rsandsigadmin@theorsociety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</si>
</sst>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&quot;$&quot;#,##0.00_);\(&quot;$&quot;#,##0.00\)"/>
    <numFmt numFmtId="165" formatCode="&quot;$&quot;#,##0.00&quot;/mile&quot;"/>
    <numFmt numFmtId="166" formatCode="&quot;$&quot;#,##0.00&quot;/day&quot;"/>
    <numFmt numFmtId="167" formatCode="&quot;$&quot;#,##0.00&quot;/night&quot;"/>
    <numFmt numFmtId="168" formatCode="#,##0.0_)&quot; mi.&quot;;\(#,##0.0\)&quot; mi.&quot;"/>
    <numFmt numFmtId="169" formatCode="[&lt;=9999999]###\-####;\(###\)\ ###\-####"/>
    <numFmt numFmtId="170" formatCode="&quot;£&quot;#,##0.00"/>
    <numFmt numFmtId="171" formatCode="&quot;£&quot;#,##0.00&quot;/mile&quot;"/>
    <numFmt numFmtId="172" formatCode="&quot;£&quot;#,##0.00&quot;/day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theme="0"/>
      <name val="Cambria"/>
      <family val="2"/>
      <scheme val="maj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horizontal="left" vertical="center" wrapText="1" indent="1"/>
    </xf>
    <xf numFmtId="168" fontId="1" fillId="0" borderId="0" applyFont="0" applyFill="0" applyBorder="0" applyAlignment="0" applyProtection="0"/>
    <xf numFmtId="164" fontId="1" fillId="0" borderId="0" applyFont="0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6" fillId="0" borderId="0" applyNumberFormat="0" applyFill="0" applyProtection="0">
      <alignment vertical="top"/>
    </xf>
    <xf numFmtId="0" fontId="5" fillId="0" borderId="1" applyNumberFormat="0" applyProtection="0">
      <alignment vertical="center"/>
    </xf>
    <xf numFmtId="0" fontId="7" fillId="2" borderId="0" applyNumberFormat="0" applyBorder="0" applyProtection="0">
      <alignment horizontal="center"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Protection="0">
      <alignment horizontal="center" vertical="center"/>
    </xf>
    <xf numFmtId="0" fontId="6" fillId="0" borderId="0" applyNumberFormat="0" applyFill="0" applyBorder="0" applyProtection="0">
      <alignment horizontal="left" vertical="top"/>
    </xf>
    <xf numFmtId="14" fontId="1" fillId="0" borderId="0" applyFont="0" applyFill="0" applyBorder="0" applyAlignment="0">
      <alignment horizontal="left" vertical="center" wrapText="1" indent="1"/>
    </xf>
    <xf numFmtId="169" fontId="1" fillId="0" borderId="0" applyFont="0" applyFill="0" applyBorder="0" applyAlignment="0">
      <alignment horizontal="left" vertical="center" wrapText="1" indent="1"/>
    </xf>
    <xf numFmtId="0" fontId="1" fillId="0" borderId="2" applyNumberFormat="0" applyFont="0" applyFill="0" applyAlignment="0">
      <alignment horizontal="left" vertical="center" wrapText="1" indent="1"/>
    </xf>
    <xf numFmtId="0" fontId="1" fillId="0" borderId="3" applyNumberFormat="0" applyFont="0" applyFill="0" applyAlignment="0">
      <alignment horizontal="left" vertical="center" wrapText="1" indent="1"/>
    </xf>
    <xf numFmtId="165" fontId="6" fillId="0" borderId="0" applyFont="0" applyFill="0" applyBorder="0">
      <alignment horizontal="left" vertical="center" indent="1"/>
    </xf>
    <xf numFmtId="166" fontId="6" fillId="0" borderId="0" applyFont="0" applyFill="0" applyBorder="0">
      <alignment horizontal="left" vertical="center" indent="1"/>
    </xf>
    <xf numFmtId="167" fontId="6" fillId="0" borderId="0" applyFont="0" applyFill="0" applyBorder="0">
      <alignment horizontal="left" vertical="center" indent="1"/>
    </xf>
  </cellStyleXfs>
  <cellXfs count="35">
    <xf numFmtId="0" fontId="0" fillId="0" borderId="0" xfId="0">
      <alignment horizontal="lef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2" fillId="0" borderId="0" xfId="5">
      <alignment vertical="center"/>
    </xf>
    <xf numFmtId="14" fontId="0" fillId="0" borderId="0" xfId="12" applyFont="1">
      <alignment horizontal="left" vertical="center" wrapText="1" indent="1"/>
    </xf>
    <xf numFmtId="0" fontId="7" fillId="2" borderId="0" xfId="8" applyBorder="1" applyAlignment="1">
      <alignment horizontal="center" vertical="center"/>
    </xf>
    <xf numFmtId="0" fontId="3" fillId="0" borderId="0" xfId="3" applyAlignment="1">
      <alignment horizontal="left"/>
    </xf>
    <xf numFmtId="0" fontId="7" fillId="2" borderId="0" xfId="8" applyBorder="1" applyAlignment="1">
      <alignment horizontal="center" vertical="center" wrapText="1"/>
    </xf>
    <xf numFmtId="0" fontId="5" fillId="0" borderId="1" xfId="7">
      <alignment vertical="center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170" fontId="0" fillId="0" borderId="0" xfId="2" applyNumberFormat="1" applyFont="1">
      <alignment horizontal="right" vertical="center"/>
    </xf>
    <xf numFmtId="171" fontId="6" fillId="0" borderId="0" xfId="16" applyNumberFormat="1" applyBorder="1">
      <alignment horizontal="left" vertical="center" indent="1"/>
    </xf>
    <xf numFmtId="0" fontId="5" fillId="0" borderId="0" xfId="7" applyBorder="1">
      <alignment vertical="center"/>
    </xf>
    <xf numFmtId="169" fontId="0" fillId="0" borderId="0" xfId="13" applyFont="1" applyBorder="1">
      <alignment horizontal="left" vertical="center" wrapText="1" indent="1"/>
    </xf>
    <xf numFmtId="0" fontId="6" fillId="0" borderId="0" xfId="4" applyBorder="1" applyAlignment="1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7" fillId="2" borderId="0" xfId="8">
      <alignment horizontal="center" vertical="center"/>
    </xf>
    <xf numFmtId="170" fontId="4" fillId="0" borderId="0" xfId="0" applyNumberFormat="1" applyFont="1" applyFill="1" applyBorder="1" applyAlignment="1">
      <alignment horizontal="left" vertical="center"/>
    </xf>
    <xf numFmtId="170" fontId="10" fillId="0" borderId="0" xfId="0" applyNumberFormat="1" applyFont="1">
      <alignment horizontal="left" vertical="center" wrapText="1" indent="1"/>
    </xf>
    <xf numFmtId="2" fontId="0" fillId="0" borderId="0" xfId="2" applyNumberFormat="1" applyFont="1">
      <alignment horizontal="right" vertical="center"/>
    </xf>
    <xf numFmtId="170" fontId="8" fillId="0" borderId="0" xfId="0" applyNumberFormat="1" applyFont="1" applyFill="1" applyBorder="1" applyAlignment="1">
      <alignment horizontal="right" vertical="center"/>
    </xf>
    <xf numFmtId="0" fontId="0" fillId="0" borderId="4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9" fillId="0" borderId="5" xfId="0" applyFont="1" applyBorder="1" applyAlignment="1">
      <alignment horizontal="left" vertical="center" textRotation="90" wrapText="1"/>
    </xf>
    <xf numFmtId="0" fontId="10" fillId="0" borderId="0" xfId="0" applyFont="1" applyAlignment="1">
      <alignment horizontal="left" vertical="center" indent="1"/>
    </xf>
    <xf numFmtId="0" fontId="9" fillId="0" borderId="0" xfId="0" applyFont="1" applyBorder="1" applyAlignment="1">
      <alignment horizontal="left" vertical="center" textRotation="90" wrapText="1"/>
    </xf>
    <xf numFmtId="0" fontId="0" fillId="0" borderId="7" xfId="0" applyBorder="1">
      <alignment horizontal="left" vertical="center" wrapText="1" indent="1"/>
    </xf>
    <xf numFmtId="172" fontId="6" fillId="0" borderId="7" xfId="17" applyNumberFormat="1" applyBorder="1">
      <alignment horizontal="left" vertical="center" indent="1"/>
    </xf>
    <xf numFmtId="172" fontId="6" fillId="0" borderId="8" xfId="17" applyNumberFormat="1" applyBorder="1">
      <alignment horizontal="left" vertical="center" indent="1"/>
    </xf>
    <xf numFmtId="0" fontId="9" fillId="0" borderId="6" xfId="0" applyFont="1" applyBorder="1" applyAlignment="1">
      <alignment horizontal="left" vertical="center" textRotation="90" wrapText="1"/>
    </xf>
    <xf numFmtId="0" fontId="11" fillId="0" borderId="0" xfId="0" applyFont="1">
      <alignment horizontal="left" vertical="center" wrapText="1" indent="1"/>
    </xf>
    <xf numFmtId="0" fontId="12" fillId="0" borderId="0" xfId="7" applyFont="1" applyBorder="1">
      <alignment vertical="center"/>
    </xf>
    <xf numFmtId="0" fontId="10" fillId="0" borderId="4" xfId="0" applyFont="1" applyBorder="1" applyAlignment="1">
      <alignment horizontal="center" vertical="center" textRotation="180" wrapText="1"/>
    </xf>
    <xf numFmtId="0" fontId="10" fillId="0" borderId="5" xfId="0" applyFont="1" applyBorder="1" applyAlignment="1">
      <alignment horizontal="center" vertical="center" textRotation="180" wrapText="1"/>
    </xf>
  </cellXfs>
  <cellStyles count="19">
    <cellStyle name="Comma" xfId="1" builtinId="3" customBuiltin="1"/>
    <cellStyle name="Currency" xfId="2" builtinId="4" customBuiltin="1"/>
    <cellStyle name="Date" xfId="12" xr:uid="{00000000-0005-0000-0000-000002000000}"/>
    <cellStyle name="Explanatory Text" xfId="11" builtinId="53" customBuiltin="1"/>
    <cellStyle name="Followed Hyperlink" xfId="9" builtinId="9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" builtinId="8" customBuiltin="1"/>
    <cellStyle name="Input" xfId="10" builtinId="20" customBuiltin="1"/>
    <cellStyle name="Left Border" xfId="14" xr:uid="{00000000-0005-0000-0000-00000B000000}"/>
    <cellStyle name="Normal" xfId="0" builtinId="0" customBuiltin="1"/>
    <cellStyle name="Per Day" xfId="17" xr:uid="{00000000-0005-0000-0000-00000D000000}"/>
    <cellStyle name="Per Mile" xfId="16" xr:uid="{00000000-0005-0000-0000-00000E000000}"/>
    <cellStyle name="Per Night" xfId="18" xr:uid="{00000000-0005-0000-0000-00000F000000}"/>
    <cellStyle name="Phone" xfId="13" xr:uid="{00000000-0005-0000-0000-000010000000}"/>
    <cellStyle name="Right Border" xfId="15" xr:uid="{00000000-0005-0000-0000-000011000000}"/>
    <cellStyle name="Title" xfId="3" builtinId="15" customBuiltin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0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70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0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70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0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0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70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0" formatCode="&quot;£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0" formatCode="&quot;£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70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0" formatCode="&quot;£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70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0" formatCode="&quot;£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70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top style="thick">
          <color theme="0"/>
        </top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 Report" defaultPivotStyle="PivotStyleLight16">
    <tableStyle name="Expense Report" pivot="0" count="3" xr9:uid="{00000000-0011-0000-FFFF-FFFF00000000}">
      <tableStyleElement type="wholeTable" dxfId="26"/>
      <tableStyleElement type="headerRow" dxfId="25"/>
      <tableStyleElement type="totalRow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352425</xdr:colOff>
      <xdr:row>9</xdr:row>
      <xdr:rowOff>285750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9</xdr:row>
      <xdr:rowOff>285750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9</xdr:row>
      <xdr:rowOff>285750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10</xdr:row>
      <xdr:rowOff>285750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10</xdr:row>
      <xdr:rowOff>285750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11</xdr:row>
      <xdr:rowOff>285750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11</xdr:row>
      <xdr:rowOff>285750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12</xdr:row>
      <xdr:rowOff>285750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12</xdr:row>
      <xdr:rowOff>285750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13</xdr:row>
      <xdr:rowOff>285750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13</xdr:row>
      <xdr:rowOff>285750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14</xdr:row>
      <xdr:rowOff>285750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14</xdr:row>
      <xdr:rowOff>285750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15</xdr:row>
      <xdr:rowOff>285750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15</xdr:row>
      <xdr:rowOff>285750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16</xdr:row>
      <xdr:rowOff>285750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16</xdr:row>
      <xdr:rowOff>285750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17</xdr:row>
      <xdr:rowOff>285750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17</xdr:row>
      <xdr:rowOff>285750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18</xdr:row>
      <xdr:rowOff>285750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18</xdr:row>
      <xdr:rowOff>285750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19</xdr:row>
      <xdr:rowOff>285750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352425</xdr:colOff>
      <xdr:row>19</xdr:row>
      <xdr:rowOff>285750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352425</xdr:colOff>
      <xdr:row>10</xdr:row>
      <xdr:rowOff>285750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352425</xdr:colOff>
      <xdr:row>11</xdr:row>
      <xdr:rowOff>285750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352425</xdr:colOff>
      <xdr:row>12</xdr:row>
      <xdr:rowOff>285750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352425</xdr:colOff>
      <xdr:row>13</xdr:row>
      <xdr:rowOff>285750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352425</xdr:colOff>
      <xdr:row>14</xdr:row>
      <xdr:rowOff>285750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352425</xdr:colOff>
      <xdr:row>15</xdr:row>
      <xdr:rowOff>285750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352425</xdr:colOff>
      <xdr:row>16</xdr:row>
      <xdr:rowOff>285750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352425</xdr:colOff>
      <xdr:row>17</xdr:row>
      <xdr:rowOff>285750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352425</xdr:colOff>
      <xdr:row>18</xdr:row>
      <xdr:rowOff>285750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352425</xdr:colOff>
      <xdr:row>19</xdr:row>
      <xdr:rowOff>285750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s" displayName="Expenses" ref="B9:K21" totalsRowCount="1" dataDxfId="18" totalsRowDxfId="17" headerRowCellStyle="Heading 4">
  <tableColumns count="10">
    <tableColumn id="1" xr3:uid="{00000000-0010-0000-0000-000001000000}" name="DATE" totalsRowLabel="TOTALS" totalsRowDxfId="16" dataCellStyle="Date"/>
    <tableColumn id="2" xr3:uid="{00000000-0010-0000-0000-000002000000}" name="DESCRIPTION" totalsRowDxfId="15" dataCellStyle="Normal"/>
    <tableColumn id="4" xr3:uid="{00000000-0010-0000-0000-000004000000}" name="HOTEL" totalsRowFunction="sum" dataDxfId="14" totalsRowDxfId="13" dataCellStyle="Currency"/>
    <tableColumn id="5" xr3:uid="{00000000-0010-0000-0000-000005000000}" name="TRANSPORT" totalsRowFunction="sum" dataDxfId="12" totalsRowDxfId="11" dataCellStyle="Currency"/>
    <tableColumn id="10" xr3:uid="{00000000-0010-0000-0000-00000A000000}" name="MISC." totalsRowFunction="sum" dataDxfId="10" totalsRowDxfId="9" dataCellStyle="Currency"/>
    <tableColumn id="15" xr3:uid="{00000000-0010-0000-0000-00000F000000}" name="MILES DRIVEN" dataDxfId="8" totalsRowDxfId="7" dataCellStyle="Currency"/>
    <tableColumn id="12" xr3:uid="{00000000-0010-0000-0000-00000C000000}" name="MILEAGE _x000a_TOTAL" totalsRowFunction="sum" dataDxfId="6" totalsRowDxfId="5" dataCellStyle="Currency">
      <calculatedColumnFormula>MileageRate*Expenses[[#This Row],[MILES DRIVEN]]</calculatedColumnFormula>
    </tableColumn>
    <tableColumn id="9" xr3:uid="{00000000-0010-0000-0000-000009000000}" name="TOTAL " totalsRowFunction="sum" totalsRowDxfId="4" dataCellStyle="Currency">
      <calculatedColumnFormula>Expenses[[#This Row],[HOTEL]]+Expenses[[#This Row],[TRANSPORT]]+Expenses[[#This Row],[MISC.]]+H10</calculatedColumnFormula>
    </tableColumn>
    <tableColumn id="11" xr3:uid="{00000000-0010-0000-0000-00000B000000}" name="VAT" totalsRowFunction="sum" dataDxfId="3" totalsRowDxfId="2" dataCellStyle="Currency">
      <calculatedColumnFormula>G10*G$8</calculatedColumnFormula>
    </tableColumn>
    <tableColumn id="13" xr3:uid="{00000000-0010-0000-0000-00000D000000}" name="NET" totalsRowFunction="sum" dataDxfId="1" totalsRowDxfId="0" dataCellStyle="Currency">
      <calculatedColumnFormula>Expenses[[#This Row],[TOTAL ]]-J10</calculatedColumnFormula>
    </tableColumn>
  </tableColumns>
  <tableStyleInfo name="Expense Report" showFirstColumn="0" showLastColumn="0" showRowStripes="1" showColumnStripes="0"/>
  <extLst>
    <ext xmlns:x14="http://schemas.microsoft.com/office/spreadsheetml/2009/9/main" uri="{504A1905-F514-4f6f-8877-14C23A59335A}">
      <x14:table altTextSummary="Enter travel details, such as Date, different expenses, and Odometer Start &amp; End readings in this table. Mileage Total and Total expenses are automatically calculated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heorsociety.com/" TargetMode="External"/><Relationship Id="rId1" Type="http://schemas.openxmlformats.org/officeDocument/2006/relationships/hyperlink" Target="mailto:rsandsigadmin@theorsociety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autoPageBreaks="0" fitToPage="1"/>
  </sheetPr>
  <dimension ref="A1:K23"/>
  <sheetViews>
    <sheetView showGridLines="0" tabSelected="1" zoomScaleNormal="100" workbookViewId="0">
      <selection activeCell="C7" sqref="C7"/>
    </sheetView>
  </sheetViews>
  <sheetFormatPr defaultRowHeight="30" customHeight="1" x14ac:dyDescent="0.3"/>
  <cols>
    <col min="1" max="1" width="2.6640625" style="9" customWidth="1"/>
    <col min="2" max="2" width="15.6640625" customWidth="1"/>
    <col min="3" max="3" width="52.88671875" customWidth="1"/>
    <col min="4" max="6" width="15.6640625" customWidth="1"/>
    <col min="7" max="7" width="15.6640625" style="10" customWidth="1"/>
    <col min="8" max="8" width="15.6640625" customWidth="1"/>
    <col min="9" max="9" width="15.88671875" customWidth="1"/>
    <col min="10" max="10" width="17.5546875" customWidth="1"/>
    <col min="11" max="11" width="12.5546875" customWidth="1"/>
    <col min="12" max="12" width="4.88671875" customWidth="1"/>
  </cols>
  <sheetData>
    <row r="1" spans="2:11" s="10" customFormat="1" ht="30" customHeight="1" x14ac:dyDescent="0.3">
      <c r="I1" s="25" t="s">
        <v>20</v>
      </c>
    </row>
    <row r="2" spans="2:11" ht="36.75" customHeight="1" x14ac:dyDescent="0.45">
      <c r="B2" s="6" t="s">
        <v>22</v>
      </c>
      <c r="C2" s="9"/>
      <c r="D2" s="9"/>
      <c r="I2" s="33" t="s">
        <v>28</v>
      </c>
      <c r="J2" s="33" t="s">
        <v>27</v>
      </c>
      <c r="K2" s="33" t="s">
        <v>17</v>
      </c>
    </row>
    <row r="3" spans="2:11" ht="30" customHeight="1" x14ac:dyDescent="0.3">
      <c r="B3" s="3" t="s">
        <v>15</v>
      </c>
      <c r="C3" s="9"/>
      <c r="D3" s="32" t="s">
        <v>8</v>
      </c>
      <c r="E3" s="16"/>
      <c r="F3" s="31" t="s">
        <v>29</v>
      </c>
      <c r="H3" s="16"/>
      <c r="I3" s="34"/>
      <c r="J3" s="34"/>
      <c r="K3" s="34"/>
    </row>
    <row r="4" spans="2:11" ht="15.75" customHeight="1" x14ac:dyDescent="0.3">
      <c r="B4" s="13" t="s">
        <v>4</v>
      </c>
      <c r="C4" s="14" t="s">
        <v>26</v>
      </c>
      <c r="D4" s="9"/>
      <c r="E4" s="9"/>
      <c r="F4" s="9"/>
      <c r="H4" s="16"/>
      <c r="I4" s="22"/>
      <c r="J4" s="22"/>
      <c r="K4" s="27"/>
    </row>
    <row r="5" spans="2:11" ht="28.5" customHeight="1" x14ac:dyDescent="0.3">
      <c r="B5" s="13" t="s">
        <v>11</v>
      </c>
      <c r="C5" s="15" t="s">
        <v>31</v>
      </c>
      <c r="E5" s="16"/>
      <c r="F5" s="31" t="s">
        <v>30</v>
      </c>
      <c r="H5" s="16"/>
      <c r="I5" s="23"/>
      <c r="J5" s="23"/>
      <c r="K5" s="27"/>
    </row>
    <row r="6" spans="2:11" s="10" customFormat="1" ht="18" customHeight="1" x14ac:dyDescent="0.3">
      <c r="B6" s="13" t="s">
        <v>12</v>
      </c>
      <c r="C6" s="15" t="s">
        <v>16</v>
      </c>
      <c r="D6" s="13" t="s">
        <v>25</v>
      </c>
      <c r="E6" s="16"/>
      <c r="H6" s="16"/>
      <c r="I6" s="23"/>
      <c r="J6" s="23"/>
      <c r="K6" s="28"/>
    </row>
    <row r="7" spans="2:11" s="10" customFormat="1" ht="18" customHeight="1" x14ac:dyDescent="0.3">
      <c r="D7" s="13" t="s">
        <v>24</v>
      </c>
      <c r="E7" s="16"/>
      <c r="H7" s="26"/>
      <c r="I7" s="30"/>
      <c r="J7" s="30"/>
      <c r="K7" s="28"/>
    </row>
    <row r="8" spans="2:11" ht="18" customHeight="1" x14ac:dyDescent="0.3">
      <c r="D8" s="13" t="s">
        <v>9</v>
      </c>
      <c r="E8" s="12">
        <v>0.45</v>
      </c>
      <c r="F8" t="s">
        <v>23</v>
      </c>
      <c r="G8" s="12">
        <v>0.02</v>
      </c>
      <c r="H8" s="16"/>
      <c r="I8" s="24"/>
      <c r="J8" s="24"/>
      <c r="K8" s="29"/>
    </row>
    <row r="9" spans="2:11" ht="30" customHeight="1" x14ac:dyDescent="0.3">
      <c r="B9" s="5" t="s">
        <v>0</v>
      </c>
      <c r="C9" s="5" t="s">
        <v>1</v>
      </c>
      <c r="D9" s="5" t="s">
        <v>2</v>
      </c>
      <c r="E9" s="5" t="s">
        <v>3</v>
      </c>
      <c r="F9" s="5" t="s">
        <v>5</v>
      </c>
      <c r="G9" s="5" t="s">
        <v>21</v>
      </c>
      <c r="H9" s="7" t="s">
        <v>14</v>
      </c>
      <c r="I9" s="17" t="s">
        <v>7</v>
      </c>
      <c r="J9" s="17" t="s">
        <v>18</v>
      </c>
      <c r="K9" s="17" t="s">
        <v>19</v>
      </c>
    </row>
    <row r="10" spans="2:11" ht="30" customHeight="1" x14ac:dyDescent="0.3">
      <c r="B10" s="4"/>
      <c r="D10" s="11"/>
      <c r="E10" s="11"/>
      <c r="F10" s="11"/>
      <c r="G10" s="20"/>
      <c r="H10" s="11">
        <f>MileageRate*Expenses[[#This Row],[MILES DRIVEN]]</f>
        <v>0</v>
      </c>
      <c r="I10" s="11">
        <v>0</v>
      </c>
      <c r="J10" s="11">
        <f t="shared" ref="J10:J20" si="0">G10*G$8</f>
        <v>0</v>
      </c>
      <c r="K10" s="11">
        <f>Expenses[[#This Row],[TOTAL ]]-J10</f>
        <v>0</v>
      </c>
    </row>
    <row r="11" spans="2:11" ht="30" customHeight="1" x14ac:dyDescent="0.3">
      <c r="B11" s="4"/>
      <c r="D11" s="11"/>
      <c r="E11" s="11"/>
      <c r="F11" s="11"/>
      <c r="G11" s="20"/>
      <c r="H11" s="11">
        <f>MileageRate*Expenses[[#This Row],[MILES DRIVEN]]</f>
        <v>0</v>
      </c>
      <c r="I11" s="11">
        <f>Expenses[[#This Row],[HOTEL]]+Expenses[[#This Row],[TRANSPORT]]+Expenses[[#This Row],[MISC.]]+H11</f>
        <v>0</v>
      </c>
      <c r="J11" s="11">
        <f t="shared" si="0"/>
        <v>0</v>
      </c>
      <c r="K11" s="11">
        <f>Expenses[[#This Row],[TOTAL ]]-J11</f>
        <v>0</v>
      </c>
    </row>
    <row r="12" spans="2:11" ht="30" customHeight="1" x14ac:dyDescent="0.3">
      <c r="B12" s="4"/>
      <c r="D12" s="11"/>
      <c r="E12" s="11"/>
      <c r="F12" s="11"/>
      <c r="G12" s="20"/>
      <c r="H12" s="11">
        <f>MileageRate*Expenses[[#This Row],[MILES DRIVEN]]</f>
        <v>0</v>
      </c>
      <c r="I12" s="11">
        <v>0</v>
      </c>
      <c r="J12" s="11">
        <f t="shared" si="0"/>
        <v>0</v>
      </c>
      <c r="K12" s="11">
        <f>Expenses[[#This Row],[TOTAL ]]-J12</f>
        <v>0</v>
      </c>
    </row>
    <row r="13" spans="2:11" ht="30" customHeight="1" x14ac:dyDescent="0.3">
      <c r="B13" s="4"/>
      <c r="D13" s="11"/>
      <c r="E13" s="11"/>
      <c r="F13" s="11"/>
      <c r="G13" s="20"/>
      <c r="H13" s="11">
        <f>MileageRate*Expenses[[#This Row],[MILES DRIVEN]]</f>
        <v>0</v>
      </c>
      <c r="I13" s="11">
        <f>Expenses[[#This Row],[HOTEL]]+Expenses[[#This Row],[TRANSPORT]]+Expenses[[#This Row],[MISC.]]+H13</f>
        <v>0</v>
      </c>
      <c r="J13" s="11">
        <f t="shared" si="0"/>
        <v>0</v>
      </c>
      <c r="K13" s="11">
        <f>Expenses[[#This Row],[TOTAL ]]-J13</f>
        <v>0</v>
      </c>
    </row>
    <row r="14" spans="2:11" ht="30" customHeight="1" x14ac:dyDescent="0.3">
      <c r="B14" s="4"/>
      <c r="D14" s="11"/>
      <c r="E14" s="11"/>
      <c r="F14" s="11"/>
      <c r="G14" s="20"/>
      <c r="H14" s="11">
        <f>MileageRate*Expenses[[#This Row],[MILES DRIVEN]]</f>
        <v>0</v>
      </c>
      <c r="I14" s="11">
        <f>Expenses[[#This Row],[HOTEL]]+Expenses[[#This Row],[TRANSPORT]]+Expenses[[#This Row],[MISC.]]+H14</f>
        <v>0</v>
      </c>
      <c r="J14" s="11">
        <f t="shared" si="0"/>
        <v>0</v>
      </c>
      <c r="K14" s="11">
        <f>Expenses[[#This Row],[TOTAL ]]-J14</f>
        <v>0</v>
      </c>
    </row>
    <row r="15" spans="2:11" ht="30" customHeight="1" x14ac:dyDescent="0.3">
      <c r="B15" s="4"/>
      <c r="D15" s="11"/>
      <c r="E15" s="11"/>
      <c r="F15" s="11"/>
      <c r="G15" s="20"/>
      <c r="H15" s="11">
        <f>MileageRate*Expenses[[#This Row],[MILES DRIVEN]]</f>
        <v>0</v>
      </c>
      <c r="I15" s="11">
        <f>Expenses[[#This Row],[HOTEL]]+Expenses[[#This Row],[TRANSPORT]]+Expenses[[#This Row],[MISC.]]+H15</f>
        <v>0</v>
      </c>
      <c r="J15" s="11">
        <f t="shared" si="0"/>
        <v>0</v>
      </c>
      <c r="K15" s="11">
        <f>Expenses[[#This Row],[TOTAL ]]-J15</f>
        <v>0</v>
      </c>
    </row>
    <row r="16" spans="2:11" ht="30" customHeight="1" x14ac:dyDescent="0.3">
      <c r="B16" s="4"/>
      <c r="D16" s="11"/>
      <c r="E16" s="11"/>
      <c r="F16" s="11"/>
      <c r="G16" s="20"/>
      <c r="H16" s="11">
        <f>MileageRate*Expenses[[#This Row],[MILES DRIVEN]]</f>
        <v>0</v>
      </c>
      <c r="I16" s="11">
        <f>Expenses[[#This Row],[HOTEL]]+Expenses[[#This Row],[TRANSPORT]]+Expenses[[#This Row],[MISC.]]+H16</f>
        <v>0</v>
      </c>
      <c r="J16" s="11">
        <f t="shared" si="0"/>
        <v>0</v>
      </c>
      <c r="K16" s="11">
        <f>Expenses[[#This Row],[TOTAL ]]-J16</f>
        <v>0</v>
      </c>
    </row>
    <row r="17" spans="2:11" ht="30" customHeight="1" x14ac:dyDescent="0.3">
      <c r="B17" s="4"/>
      <c r="D17" s="11"/>
      <c r="E17" s="11"/>
      <c r="F17" s="11"/>
      <c r="G17" s="20"/>
      <c r="H17" s="11">
        <f>MileageRate*Expenses[[#This Row],[MILES DRIVEN]]</f>
        <v>0</v>
      </c>
      <c r="I17" s="11">
        <f>Expenses[[#This Row],[HOTEL]]+Expenses[[#This Row],[TRANSPORT]]+Expenses[[#This Row],[MISC.]]+H17</f>
        <v>0</v>
      </c>
      <c r="J17" s="11">
        <f t="shared" si="0"/>
        <v>0</v>
      </c>
      <c r="K17" s="11">
        <f>Expenses[[#This Row],[TOTAL ]]-J17</f>
        <v>0</v>
      </c>
    </row>
    <row r="18" spans="2:11" ht="30" customHeight="1" x14ac:dyDescent="0.3">
      <c r="B18" s="4"/>
      <c r="D18" s="11"/>
      <c r="E18" s="11"/>
      <c r="F18" s="11"/>
      <c r="G18" s="20"/>
      <c r="H18" s="11">
        <f>MileageRate*Expenses[[#This Row],[MILES DRIVEN]]</f>
        <v>0</v>
      </c>
      <c r="I18" s="11">
        <f>Expenses[[#This Row],[HOTEL]]+Expenses[[#This Row],[TRANSPORT]]+Expenses[[#This Row],[MISC.]]+H18</f>
        <v>0</v>
      </c>
      <c r="J18" s="11">
        <f t="shared" si="0"/>
        <v>0</v>
      </c>
      <c r="K18" s="11">
        <f>Expenses[[#This Row],[TOTAL ]]-J18</f>
        <v>0</v>
      </c>
    </row>
    <row r="19" spans="2:11" ht="30" customHeight="1" x14ac:dyDescent="0.3">
      <c r="B19" s="4"/>
      <c r="D19" s="11"/>
      <c r="E19" s="11"/>
      <c r="F19" s="11"/>
      <c r="G19" s="20"/>
      <c r="H19" s="11">
        <f>MileageRate*Expenses[[#This Row],[MILES DRIVEN]]</f>
        <v>0</v>
      </c>
      <c r="I19" s="11">
        <f>Expenses[[#This Row],[HOTEL]]+Expenses[[#This Row],[TRANSPORT]]+Expenses[[#This Row],[MISC.]]+H19</f>
        <v>0</v>
      </c>
      <c r="J19" s="11">
        <f t="shared" si="0"/>
        <v>0</v>
      </c>
      <c r="K19" s="11">
        <f>Expenses[[#This Row],[TOTAL ]]-J19</f>
        <v>0</v>
      </c>
    </row>
    <row r="20" spans="2:11" ht="30" customHeight="1" x14ac:dyDescent="0.3">
      <c r="B20" s="4"/>
      <c r="D20" s="11"/>
      <c r="E20" s="11"/>
      <c r="F20" s="11"/>
      <c r="G20" s="20"/>
      <c r="H20" s="11">
        <f>MileageRate*Expenses[[#This Row],[MILES DRIVEN]]</f>
        <v>0</v>
      </c>
      <c r="I20" s="11">
        <f>Expenses[[#This Row],[HOTEL]]+Expenses[[#This Row],[TRANSPORT]]+Expenses[[#This Row],[MISC.]]+H20</f>
        <v>0</v>
      </c>
      <c r="J20" s="11">
        <f t="shared" si="0"/>
        <v>0</v>
      </c>
      <c r="K20" s="11">
        <f>Expenses[[#This Row],[TOTAL ]]-J20</f>
        <v>0</v>
      </c>
    </row>
    <row r="21" spans="2:11" ht="30" customHeight="1" x14ac:dyDescent="0.3">
      <c r="B21" s="1" t="s">
        <v>10</v>
      </c>
      <c r="C21" s="2"/>
      <c r="D21" s="18">
        <f>SUBTOTAL(109,Expenses[HOTEL])</f>
        <v>0</v>
      </c>
      <c r="E21" s="18">
        <f>SUBTOTAL(109,Expenses[TRANSPORT])</f>
        <v>0</v>
      </c>
      <c r="F21" s="18">
        <f>SUBTOTAL(109,Expenses[MISC.])</f>
        <v>0</v>
      </c>
      <c r="G21" s="18"/>
      <c r="H21" s="21">
        <f>SUBTOTAL(109,Expenses[MILEAGE 
TOTAL])</f>
        <v>0</v>
      </c>
      <c r="I21" s="21">
        <f>SUBTOTAL(109,Expenses[[TOTAL ]])</f>
        <v>0</v>
      </c>
      <c r="J21" s="21">
        <f>SUBTOTAL(109,Expenses[VAT])</f>
        <v>0</v>
      </c>
      <c r="K21" s="21">
        <f>SUBTOTAL(109,Expenses[NET])</f>
        <v>0</v>
      </c>
    </row>
    <row r="22" spans="2:11" ht="30" customHeight="1" x14ac:dyDescent="0.3">
      <c r="H22" s="8" t="s">
        <v>13</v>
      </c>
    </row>
    <row r="23" spans="2:11" ht="30" customHeight="1" x14ac:dyDescent="0.3">
      <c r="H23" s="8" t="s">
        <v>6</v>
      </c>
      <c r="I23" s="19">
        <f>Expenses[[#Totals],[TOTAL ]]-I22</f>
        <v>0</v>
      </c>
    </row>
  </sheetData>
  <mergeCells count="3">
    <mergeCell ref="J2:J3"/>
    <mergeCell ref="K2:K3"/>
    <mergeCell ref="I2:I3"/>
  </mergeCells>
  <conditionalFormatting sqref="D10:G20">
    <cfRule type="expression" dxfId="23" priority="3">
      <formula>D10&lt;0</formula>
    </cfRule>
  </conditionalFormatting>
  <conditionalFormatting sqref="F10:G20">
    <cfRule type="expression" dxfId="22" priority="69">
      <formula>SUMIF($B$10:$B$20,$B10,$F$10:$F$20)&gt;#REF!</formula>
    </cfRule>
  </conditionalFormatting>
  <conditionalFormatting sqref="D10:D20">
    <cfRule type="expression" dxfId="21" priority="71">
      <formula>SUMIF($B$10:$B$20,$B10,$D$10:$D$20)&gt;#REF!</formula>
    </cfRule>
  </conditionalFormatting>
  <conditionalFormatting sqref="H10:H20">
    <cfRule type="expression" dxfId="20" priority="73">
      <formula>(#REF!&lt;&gt;"")*(#REF!&lt;&gt;"")*(#REF!&lt;#REF!)</formula>
    </cfRule>
  </conditionalFormatting>
  <conditionalFormatting sqref="J10:J20">
    <cfRule type="expression" dxfId="19" priority="1">
      <formula>(#REF!&lt;&gt;"")*(#REF!&lt;&gt;"")*(#REF!&lt;#REF!)</formula>
    </cfRule>
  </conditionalFormatting>
  <dataValidations xWindow="691" yWindow="357" count="22">
    <dataValidation allowBlank="1" showInputMessage="1" showErrorMessage="1" prompt="Create a Business Expense Report in this worksheet. Enter expense descriptions and amounts in Expenses table. Total expenses are automatically calculated" sqref="A2" xr:uid="{00000000-0002-0000-0000-000000000000}"/>
    <dataValidation allowBlank="1" showInputMessage="1" showErrorMessage="1" prompt="Title of this worksheet is in this cell. Enter company name and address in cells below" sqref="B2" xr:uid="{00000000-0002-0000-0000-000001000000}"/>
    <dataValidation allowBlank="1" showInputMessage="1" showErrorMessage="1" prompt="Enter company name in this cell" sqref="B3" xr:uid="{00000000-0002-0000-0000-000002000000}"/>
    <dataValidation allowBlank="1" showInputMessage="1" showErrorMessage="1" prompt="Enter company Phone number in cell at right" sqref="B4" xr:uid="{00000000-0002-0000-0000-000003000000}"/>
    <dataValidation allowBlank="1" showInputMessage="1" showErrorMessage="1" prompt="Enter company Phone number in this cell" sqref="C4" xr:uid="{00000000-0002-0000-0000-000004000000}"/>
    <dataValidation allowBlank="1" showInputMessage="1" showErrorMessage="1" prompt="Enter company Email address in cell at right" sqref="B5" xr:uid="{00000000-0002-0000-0000-000005000000}"/>
    <dataValidation allowBlank="1" showInputMessage="1" showErrorMessage="1" prompt="Enter company Email address in this cell" sqref="C5" xr:uid="{00000000-0002-0000-0000-000006000000}"/>
    <dataValidation allowBlank="1" showInputMessage="1" showErrorMessage="1" prompt="Enter company Web address in cell at right" sqref="B6" xr:uid="{00000000-0002-0000-0000-000007000000}"/>
    <dataValidation allowBlank="1" showInputMessage="1" showErrorMessage="1" prompt="Enter company Web address in this cell and claimer details in cells E4 through F7" sqref="C6" xr:uid="{00000000-0002-0000-0000-000008000000}"/>
    <dataValidation allowBlank="1" showInputMessage="1" showErrorMessage="1" prompt="Enter Expense Report submitter Name in this cell" sqref="E5" xr:uid="{00000000-0002-0000-0000-000009000000}"/>
    <dataValidation allowBlank="1" showInputMessage="1" showErrorMessage="1" prompt="Enter Mileage Rate in cell at right" sqref="D8" xr:uid="{00000000-0002-0000-0000-00000A000000}"/>
    <dataValidation allowBlank="1" showInputMessage="1" showErrorMessage="1" prompt="Enter Mileage Rate in this cell" sqref="E8 G8" xr:uid="{00000000-0002-0000-0000-00000B000000}"/>
    <dataValidation allowBlank="1" showInputMessage="1" showErrorMessage="1" prompt="Enter Date in this column under this heading" sqref="B9" xr:uid="{00000000-0002-0000-0000-00000C000000}"/>
    <dataValidation allowBlank="1" showInputMessage="1" showErrorMessage="1" prompt="Enter Account in this column under this heading" sqref="C9" xr:uid="{00000000-0002-0000-0000-00000D000000}"/>
    <dataValidation allowBlank="1" showInputMessage="1" showErrorMessage="1" prompt="Enter Hotel expenses in this column under this heading" sqref="D9" xr:uid="{00000000-0002-0000-0000-00000E000000}"/>
    <dataValidation allowBlank="1" showInputMessage="1" showErrorMessage="1" prompt="Enter Transport expenses in this column under this heading" sqref="E9" xr:uid="{00000000-0002-0000-0000-00000F000000}"/>
    <dataValidation allowBlank="1" showInputMessage="1" showErrorMessage="1" prompt="Enter Miscellaneous expenses in this column under this heading" sqref="F9:G9" xr:uid="{00000000-0002-0000-0000-000010000000}"/>
    <dataValidation allowBlank="1" showInputMessage="1" showErrorMessage="1" prompt="Mileage Total is automatically calculated in this column under this heading" sqref="H9" xr:uid="{00000000-0002-0000-0000-000011000000}"/>
    <dataValidation allowBlank="1" showInputMessage="1" showErrorMessage="1" prompt="Enter Advances amount in cell at right" sqref="H22" xr:uid="{00000000-0002-0000-0000-000012000000}"/>
    <dataValidation allowBlank="1" showInputMessage="1" showErrorMessage="1" prompt="Total due amount is automatically calculated in cell at right" sqref="H23" xr:uid="{00000000-0002-0000-0000-000013000000}"/>
    <dataValidation allowBlank="1" showInputMessage="1" showErrorMessage="1" prompt="If claiming mileage, enter engine type, eg petrol,diesel, LPG or electric" sqref="E6" xr:uid="{00000000-0002-0000-0000-000014000000}"/>
    <dataValidation allowBlank="1" showInputMessage="1" showErrorMessage="1" prompt="If claiming mileage enter engine size in this cell" sqref="E7" xr:uid="{00000000-0002-0000-0000-000015000000}"/>
  </dataValidations>
  <hyperlinks>
    <hyperlink ref="C5" r:id="rId1" xr:uid="{00000000-0004-0000-0000-000000000000}"/>
    <hyperlink ref="C6" r:id="rId2" xr:uid="{00000000-0004-0000-0000-000001000000}"/>
  </hyperlinks>
  <printOptions horizontalCentered="1"/>
  <pageMargins left="0.25" right="0.25" top="0.75" bottom="0.75" header="0.3" footer="0.3"/>
  <pageSetup fitToHeight="0" orientation="landscape" r:id="rId3"/>
  <headerFooter differentFirst="1">
    <oddFooter>&amp;CPage &amp;P of &amp;N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Expense Report</vt:lpstr>
      <vt:lpstr>AllData</vt:lpstr>
      <vt:lpstr>ColumnTitle1</vt:lpstr>
      <vt:lpstr>MileageRate</vt:lpstr>
      <vt:lpstr>'Expense Report'!Print_Titles</vt:lpstr>
      <vt:lpstr>RowTitleRegion1..C7</vt:lpstr>
      <vt:lpstr>RowTitleRegion4..M8</vt:lpstr>
      <vt:lpstr>RowTitleRegion5..M24</vt:lpstr>
      <vt:lpstr>VAT_RECLAIM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Karen Evans</dc:creator>
  <cp:lastModifiedBy>Amy Hughes</cp:lastModifiedBy>
  <cp:lastPrinted>2018-03-12T09:44:35Z</cp:lastPrinted>
  <dcterms:created xsi:type="dcterms:W3CDTF">2017-05-01T05:29:40Z</dcterms:created>
  <dcterms:modified xsi:type="dcterms:W3CDTF">2019-10-25T09:41:11Z</dcterms:modified>
</cp:coreProperties>
</file>